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pac\Documents\Maria Alejandra\SDA-SPPA\PMA Sitio Ramsar\PMA Sitio Ramsar_Dic 26 2022_VERSION FINAL\2. Capitulo I. Descripcion\Anexos Capitulo Descripcion\Anexo B. Aspectos Ecologicos\"/>
    </mc:Choice>
  </mc:AlternateContent>
  <xr:revisionPtr revIDLastSave="0" documentId="8_{7502DF73-5108-43E8-AAE8-31606588E256}" xr6:coauthVersionLast="47" xr6:coauthVersionMax="47" xr10:uidLastSave="{00000000-0000-0000-0000-000000000000}"/>
  <workbookProtection workbookAlgorithmName="SHA-512" workbookHashValue="/DqiVKwAYDAiC+uguPmtSmp2IJb8l+TjvnunYObqvGc5J/fHG7xKe9BO4ldEap3bcenSdahlteRxL3IsZiir5w==" workbookSaltValue="y47J5na9CWsfKQk3ydqFRA==" workbookSpinCount="100000" lockStructure="1"/>
  <bookViews>
    <workbookView xWindow="-110" yWindow="-110" windowWidth="19420" windowHeight="10300" activeTab="2" xr2:uid="{00000000-000D-0000-FFFF-FFFF00000000}"/>
  </bookViews>
  <sheets>
    <sheet name="Cantidad vertebrados 2011-2021" sheetId="2" r:id="rId1"/>
    <sheet name="Vertebrados 2011-2021" sheetId="1" r:id="rId2"/>
    <sheet name="Fuentes de informació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1" l="1"/>
  <c r="R27" i="1"/>
  <c r="R23" i="1"/>
  <c r="R26" i="1"/>
  <c r="E269" i="2" l="1"/>
  <c r="U269" i="1"/>
  <c r="S5" i="1"/>
  <c r="S6" i="1"/>
  <c r="S7" i="1"/>
  <c r="R5" i="1"/>
  <c r="R6" i="1"/>
  <c r="R7" i="1"/>
  <c r="R4" i="1"/>
  <c r="R32" i="1" l="1"/>
  <c r="S32" i="1"/>
  <c r="Q268" i="1" l="1"/>
  <c r="P268" i="1"/>
  <c r="O268" i="1"/>
  <c r="N268" i="1"/>
  <c r="M268" i="1"/>
  <c r="L268" i="1"/>
  <c r="K268" i="1"/>
  <c r="J268" i="1"/>
  <c r="I268" i="1"/>
  <c r="H268" i="1"/>
  <c r="G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Q43" i="1"/>
  <c r="P43" i="1"/>
  <c r="O43" i="1"/>
  <c r="N43" i="1"/>
  <c r="M43" i="1"/>
  <c r="L43" i="1"/>
  <c r="K43" i="1"/>
  <c r="J43" i="1"/>
  <c r="I43" i="1"/>
  <c r="H43" i="1"/>
  <c r="G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1" i="1"/>
  <c r="R31" i="1"/>
  <c r="S30" i="1"/>
  <c r="R30" i="1"/>
  <c r="S29" i="1"/>
  <c r="R29" i="1"/>
  <c r="S28" i="1"/>
  <c r="R28" i="1"/>
  <c r="S26" i="1"/>
  <c r="Q24" i="1"/>
  <c r="P24" i="1"/>
  <c r="O24" i="1"/>
  <c r="N24" i="1"/>
  <c r="M24" i="1"/>
  <c r="L24" i="1"/>
  <c r="K24" i="1"/>
  <c r="J24" i="1"/>
  <c r="I24" i="1"/>
  <c r="H24" i="1"/>
  <c r="G24" i="1"/>
  <c r="S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Q13" i="1"/>
  <c r="P13" i="1"/>
  <c r="O13" i="1"/>
  <c r="N13" i="1"/>
  <c r="M13" i="1"/>
  <c r="L13" i="1"/>
  <c r="K13" i="1"/>
  <c r="J13" i="1"/>
  <c r="I13" i="1"/>
  <c r="H13" i="1"/>
  <c r="G13" i="1"/>
  <c r="S12" i="1"/>
  <c r="R12" i="1"/>
  <c r="S11" i="1"/>
  <c r="R11" i="1"/>
  <c r="S10" i="1"/>
  <c r="R10" i="1"/>
  <c r="S9" i="1"/>
  <c r="R9" i="1"/>
  <c r="Q8" i="1"/>
  <c r="P8" i="1"/>
  <c r="O8" i="1"/>
  <c r="N8" i="1"/>
  <c r="M8" i="1"/>
  <c r="L8" i="1"/>
  <c r="K8" i="1"/>
  <c r="J8" i="1"/>
  <c r="I8" i="1"/>
  <c r="H8" i="1"/>
  <c r="G8" i="1"/>
  <c r="S4" i="1"/>
  <c r="S3" i="1"/>
  <c r="R3" i="1"/>
  <c r="J25" i="1" l="1"/>
  <c r="N25" i="1"/>
  <c r="N269" i="1" s="1"/>
  <c r="H25" i="1"/>
  <c r="H269" i="1" s="1"/>
  <c r="L25" i="1"/>
  <c r="L269" i="1" s="1"/>
  <c r="P25" i="1"/>
  <c r="P269" i="1" s="1"/>
  <c r="I25" i="1"/>
  <c r="I269" i="1" s="1"/>
  <c r="M25" i="1"/>
  <c r="M269" i="1" s="1"/>
  <c r="Q25" i="1"/>
  <c r="Q269" i="1" s="1"/>
  <c r="G25" i="1"/>
  <c r="G269" i="1" s="1"/>
  <c r="K25" i="1"/>
  <c r="K269" i="1" s="1"/>
  <c r="O25" i="1"/>
  <c r="O269" i="1" s="1"/>
  <c r="J269" i="1"/>
</calcChain>
</file>

<file path=xl/sharedStrings.xml><?xml version="1.0" encoding="utf-8"?>
<sst xmlns="http://schemas.openxmlformats.org/spreadsheetml/2006/main" count="2317" uniqueCount="716">
  <si>
    <t>GRUPO</t>
  </si>
  <si>
    <t>ORDEN</t>
  </si>
  <si>
    <t>FAMILIA</t>
  </si>
  <si>
    <t>ESPECIE</t>
  </si>
  <si>
    <t>NOMBRE COMÚN</t>
  </si>
  <si>
    <t>SUB
CUENCA TORCA</t>
  </si>
  <si>
    <t>SUBCUENCA SALITRE</t>
  </si>
  <si>
    <t>SUBCUENCA FUCHA</t>
  </si>
  <si>
    <t>SUB
CUENCA TUNJUELO</t>
  </si>
  <si>
    <t>PROPORCIÓN DE HUMEDALES EN LOS
QUE ESTÁ PRESENTE LA ESPECIE (#/11)</t>
  </si>
  <si>
    <t>% DE PRESENCIA EN LOS
HUMEDALES DEL SITIO RAMSAR</t>
  </si>
  <si>
    <t>ENDÉMICA (E) / CASI ENDÉMICA (CE)</t>
  </si>
  <si>
    <t>AMENAZA - LIBROS ROJOS</t>
  </si>
  <si>
    <t>AMENAZA - IUCN</t>
  </si>
  <si>
    <t>APÉNDICE CITES</t>
  </si>
  <si>
    <t>La Conejera</t>
  </si>
  <si>
    <t>Tibabuyes o Juan Amarillo</t>
  </si>
  <si>
    <t>Jaboque</t>
  </si>
  <si>
    <t>Córdoba</t>
  </si>
  <si>
    <t>Santa María del Lago</t>
  </si>
  <si>
    <t>Capellanía</t>
  </si>
  <si>
    <t>El Burro</t>
  </si>
  <si>
    <t>La Vaca</t>
  </si>
  <si>
    <t>Tibanica</t>
  </si>
  <si>
    <t>Complejo El Tunjo</t>
  </si>
  <si>
    <t>PECES</t>
  </si>
  <si>
    <t>Characiformes</t>
  </si>
  <si>
    <t>Characidae</t>
  </si>
  <si>
    <t xml:space="preserve">Grundulus bogotensis </t>
  </si>
  <si>
    <t>Guapucha</t>
  </si>
  <si>
    <t>E</t>
  </si>
  <si>
    <t>LC</t>
  </si>
  <si>
    <t>Cypriniformes</t>
  </si>
  <si>
    <t>Cypriniidae</t>
  </si>
  <si>
    <t>Carassius auratus</t>
  </si>
  <si>
    <t>Pez dorado</t>
  </si>
  <si>
    <t>I</t>
  </si>
  <si>
    <t>Cyprinus carpio</t>
  </si>
  <si>
    <t>Carpa</t>
  </si>
  <si>
    <t>VU</t>
  </si>
  <si>
    <t>Cyprinodontiformes</t>
  </si>
  <si>
    <t>Poeciliidae</t>
  </si>
  <si>
    <t>Poecilia reticulata</t>
  </si>
  <si>
    <t>Pez Guppy</t>
  </si>
  <si>
    <t>Siluriformes</t>
  </si>
  <si>
    <t>Trichomycteridae</t>
  </si>
  <si>
    <t>Eremophilus mutisii</t>
  </si>
  <si>
    <t>Capitán</t>
  </si>
  <si>
    <t>ANFIBIOS</t>
  </si>
  <si>
    <t>Anura</t>
  </si>
  <si>
    <t>Bufonidae</t>
  </si>
  <si>
    <t>Rhinella horribilis</t>
  </si>
  <si>
    <t>Sapo común</t>
  </si>
  <si>
    <t>T</t>
  </si>
  <si>
    <t>Dendrobatidae</t>
  </si>
  <si>
    <t>Hyloxalus subpunctatus</t>
  </si>
  <si>
    <t>Hylidae</t>
  </si>
  <si>
    <t>Dendropsophus molitor</t>
  </si>
  <si>
    <t>Rana sabanera</t>
  </si>
  <si>
    <t>Ranidae</t>
  </si>
  <si>
    <t>Lithobates catesbeianus</t>
  </si>
  <si>
    <t>Rana toro</t>
  </si>
  <si>
    <t>REPTILES</t>
  </si>
  <si>
    <t>Squamata</t>
  </si>
  <si>
    <t>Colubridae</t>
  </si>
  <si>
    <t>Atractus crassicaudatus</t>
  </si>
  <si>
    <t>Culebra sabanera</t>
  </si>
  <si>
    <t>Atractus werneri</t>
  </si>
  <si>
    <t>Culebra tierrera</t>
  </si>
  <si>
    <t>Erythrolamprus epinephelus</t>
  </si>
  <si>
    <t>Culebra de pantano</t>
  </si>
  <si>
    <t>Dactyloidae</t>
  </si>
  <si>
    <t>Anolis heterodermus</t>
  </si>
  <si>
    <t>Camaleon andino</t>
  </si>
  <si>
    <t>Gymnophtalmidae</t>
  </si>
  <si>
    <t>Anadia bogotensis</t>
  </si>
  <si>
    <t xml:space="preserve">Lagartija de Bogotá </t>
  </si>
  <si>
    <t>NT</t>
  </si>
  <si>
    <t>Riama striata</t>
  </si>
  <si>
    <t>Lisa rayada</t>
  </si>
  <si>
    <t>Tropiduridae</t>
  </si>
  <si>
    <t>Stenocercus trachycephalus</t>
  </si>
  <si>
    <t>Lagarto collajero</t>
  </si>
  <si>
    <t>Testudines</t>
  </si>
  <si>
    <t>Kinosternidae</t>
  </si>
  <si>
    <t>Kinosternon sp.</t>
  </si>
  <si>
    <t>Kinosternon leucostomum</t>
  </si>
  <si>
    <t>Tortuga tapaculo</t>
  </si>
  <si>
    <t>Emydidae</t>
  </si>
  <si>
    <t>Trachemys venusta callirostris</t>
  </si>
  <si>
    <t>Hicotea</t>
  </si>
  <si>
    <t>MAMÍFEROS</t>
  </si>
  <si>
    <t>Carnivora</t>
  </si>
  <si>
    <t>Mustelidae</t>
  </si>
  <si>
    <t>Mustela frenata</t>
  </si>
  <si>
    <t>Comadreja de cola larga</t>
  </si>
  <si>
    <t>Chiroptera</t>
  </si>
  <si>
    <t>Molossidae</t>
  </si>
  <si>
    <t>Molossus molossus</t>
  </si>
  <si>
    <t>Murciélago casero</t>
  </si>
  <si>
    <t>Sturnira bogotensis</t>
  </si>
  <si>
    <t>Murciélago de hombros amarillos de Bogotá</t>
  </si>
  <si>
    <t>Sturnira ludovici</t>
  </si>
  <si>
    <t>Murciélago de sacos pequeños</t>
  </si>
  <si>
    <t>Vespertilionidae</t>
  </si>
  <si>
    <t>Lasiurus cinereus</t>
  </si>
  <si>
    <t>Murciélago gris</t>
  </si>
  <si>
    <t>Didelphimorphia</t>
  </si>
  <si>
    <t>Didelphidae</t>
  </si>
  <si>
    <t>Didelphis pernigra</t>
  </si>
  <si>
    <t>Zarigüeya común</t>
  </si>
  <si>
    <t>Euliphotyphla</t>
  </si>
  <si>
    <t>Soricidae</t>
  </si>
  <si>
    <t>Cryptotis thomasi</t>
  </si>
  <si>
    <t>Musaraña de Thomas</t>
  </si>
  <si>
    <t>Lagomorpha</t>
  </si>
  <si>
    <t>Leporidae</t>
  </si>
  <si>
    <t>Oryctolagus cuniculus</t>
  </si>
  <si>
    <t>Conejo doméstico</t>
  </si>
  <si>
    <t>EN</t>
  </si>
  <si>
    <t>Rodentia</t>
  </si>
  <si>
    <t>Caavidae</t>
  </si>
  <si>
    <t>Cavia aperea</t>
  </si>
  <si>
    <t>Curí</t>
  </si>
  <si>
    <t>Cricetidae</t>
  </si>
  <si>
    <t>Akodon bogotensis</t>
  </si>
  <si>
    <t>CE</t>
  </si>
  <si>
    <t>Oligoryzomys fulvescens</t>
  </si>
  <si>
    <t>Rata arrocera pigmea</t>
  </si>
  <si>
    <t>Muridae</t>
  </si>
  <si>
    <t>Mus musculus</t>
  </si>
  <si>
    <t>Ratón casero</t>
  </si>
  <si>
    <t>Rattus norvegicus</t>
  </si>
  <si>
    <t>Rata parda</t>
  </si>
  <si>
    <t>Rattus rattus</t>
  </si>
  <si>
    <t>Rata gris</t>
  </si>
  <si>
    <t>Sciuridae</t>
  </si>
  <si>
    <t>Sciurus granatensis</t>
  </si>
  <si>
    <t>Ardilla de cola roja</t>
  </si>
  <si>
    <t>CANTIDAD TOTAL DE ESPECIES DE MAMIFEROS POR PEDH</t>
  </si>
  <si>
    <t>AVES</t>
  </si>
  <si>
    <t>Accipitriformes</t>
  </si>
  <si>
    <t>Accipitridae</t>
  </si>
  <si>
    <t>Accipiter striatus</t>
  </si>
  <si>
    <t>Azor cordillerano</t>
  </si>
  <si>
    <t>II</t>
  </si>
  <si>
    <t>Buteo brachyurus</t>
  </si>
  <si>
    <t>Gavilán rabicorto</t>
  </si>
  <si>
    <t>Buteo leucorrhous</t>
  </si>
  <si>
    <t>Buteo platypterus</t>
  </si>
  <si>
    <t>Gavilán aliancho</t>
  </si>
  <si>
    <t>INR</t>
  </si>
  <si>
    <t>Buteo swainsoni</t>
  </si>
  <si>
    <t>Águila cuaresmera</t>
  </si>
  <si>
    <t xml:space="preserve">Elanus leucurus </t>
  </si>
  <si>
    <t>Gavilán maromero</t>
  </si>
  <si>
    <t>Geranoaetus albicaudatus</t>
  </si>
  <si>
    <t>Aguililla coliblanca</t>
  </si>
  <si>
    <t>Ictinia plumbea</t>
  </si>
  <si>
    <t>Aguililla plomiza</t>
  </si>
  <si>
    <t xml:space="preserve">Rostrhamus sociabilis </t>
  </si>
  <si>
    <t>Gavilán caracolero</t>
  </si>
  <si>
    <t>Rupornis magnirostris</t>
  </si>
  <si>
    <t xml:space="preserve">Gavilán caminero </t>
  </si>
  <si>
    <t>Pandionidae</t>
  </si>
  <si>
    <t>Pandion haliaetus</t>
  </si>
  <si>
    <t>Águila pescadora</t>
  </si>
  <si>
    <t>Anseriformes</t>
  </si>
  <si>
    <t>Anatidae</t>
  </si>
  <si>
    <t>Alopochen aegyptiaca</t>
  </si>
  <si>
    <t>Ganso del Nilo</t>
  </si>
  <si>
    <t>Anas andium</t>
  </si>
  <si>
    <t>Pato paramuno</t>
  </si>
  <si>
    <t>Anas platyrhynchos</t>
  </si>
  <si>
    <t>Pato doméstico</t>
  </si>
  <si>
    <t>Aythya affinis</t>
  </si>
  <si>
    <t>Cairina moschata</t>
  </si>
  <si>
    <t>Pato real</t>
  </si>
  <si>
    <t>Dendrocygna autumnalis</t>
  </si>
  <si>
    <t>Pisingo</t>
  </si>
  <si>
    <t>ML</t>
  </si>
  <si>
    <t>III</t>
  </si>
  <si>
    <t>Dendrocygna viduata</t>
  </si>
  <si>
    <t>Pato careto</t>
  </si>
  <si>
    <t>Mareca americana</t>
  </si>
  <si>
    <t>Silbón americano</t>
  </si>
  <si>
    <t>Nomonyx dominicus</t>
  </si>
  <si>
    <t xml:space="preserve">Pato zambullidor </t>
  </si>
  <si>
    <t>MR</t>
  </si>
  <si>
    <t>Spatula discors</t>
  </si>
  <si>
    <t>Apodiformes</t>
  </si>
  <si>
    <t>Apodidae</t>
  </si>
  <si>
    <t>Chaetura pelagica</t>
  </si>
  <si>
    <t>Vencejo de chimenea</t>
  </si>
  <si>
    <t>Trochilidae</t>
  </si>
  <si>
    <t>Adelomyia melanogenys</t>
  </si>
  <si>
    <t>Colibrí pechipunteado</t>
  </si>
  <si>
    <t>Chaetocercus mulsant</t>
  </si>
  <si>
    <t>Zumbador ventriblanco</t>
  </si>
  <si>
    <t>Colibri coruscans</t>
  </si>
  <si>
    <t>Colibrí chillón</t>
  </si>
  <si>
    <t>Colibri cyanotus</t>
  </si>
  <si>
    <t>Colibri chico</t>
  </si>
  <si>
    <t>Eriocnemis vestita</t>
  </si>
  <si>
    <t>Calzadito Reluciente</t>
  </si>
  <si>
    <t>Lafresnaya lafresnayi</t>
  </si>
  <si>
    <t>Colibrí aterciopelado</t>
  </si>
  <si>
    <t>Lesbia nuna</t>
  </si>
  <si>
    <t>Colibrí colilargo menor</t>
  </si>
  <si>
    <t>Lesbia victoriae</t>
  </si>
  <si>
    <t>Colibri colilargo mayor</t>
  </si>
  <si>
    <t>Metallura tyrianthina</t>
  </si>
  <si>
    <t>Metalura colirroja</t>
  </si>
  <si>
    <t>Caprimulgiformes</t>
  </si>
  <si>
    <t>Caprimulgidae</t>
  </si>
  <si>
    <t>Systellura longirostris</t>
  </si>
  <si>
    <t>Chotacabras serrano</t>
  </si>
  <si>
    <t>Antrostomus carolinensis</t>
  </si>
  <si>
    <t>Chotacabras de paso</t>
  </si>
  <si>
    <t>Chordeiles minor</t>
  </si>
  <si>
    <t>Chotacabras migratorio</t>
  </si>
  <si>
    <t>Cathartiformes</t>
  </si>
  <si>
    <t>Cathartidae</t>
  </si>
  <si>
    <t>Cathartes aura</t>
  </si>
  <si>
    <t>Guala Cabecirroja</t>
  </si>
  <si>
    <t xml:space="preserve">Coragyps atratus </t>
  </si>
  <si>
    <t>Chulo</t>
  </si>
  <si>
    <t>Charadriiformes</t>
  </si>
  <si>
    <t>Charadriidae</t>
  </si>
  <si>
    <t>Charadrius vociferus</t>
  </si>
  <si>
    <t>Chorlito colirrojo</t>
  </si>
  <si>
    <t>Vanellus chilensis</t>
  </si>
  <si>
    <t>Alcaraván</t>
  </si>
  <si>
    <t>Jacanidae</t>
  </si>
  <si>
    <t>Jacana jacana</t>
  </si>
  <si>
    <t>Gallito de ciénaga</t>
  </si>
  <si>
    <t>Laridae</t>
  </si>
  <si>
    <t>Leucophaeus atricilla</t>
  </si>
  <si>
    <t>Gaviota reidora</t>
  </si>
  <si>
    <t xml:space="preserve">Phaetusa simplex </t>
  </si>
  <si>
    <t>Gaviotín picudo</t>
  </si>
  <si>
    <t>Scolopacidae</t>
  </si>
  <si>
    <t>Actitis macularius</t>
  </si>
  <si>
    <t>Andarríos manchado</t>
  </si>
  <si>
    <t>Bartramia longicauda</t>
  </si>
  <si>
    <t>Correlimos batitú</t>
  </si>
  <si>
    <t>Calidris melanotos</t>
  </si>
  <si>
    <t>Correlimos pectoral</t>
  </si>
  <si>
    <t xml:space="preserve">Gallinago delicata </t>
  </si>
  <si>
    <t>Caica común</t>
  </si>
  <si>
    <t>Gallinago nobilis</t>
  </si>
  <si>
    <t>Caica paramuna</t>
  </si>
  <si>
    <t>Tringa flavipes</t>
  </si>
  <si>
    <t>Andarríos patiamarillo</t>
  </si>
  <si>
    <t>Tringa melanoleuca</t>
  </si>
  <si>
    <t>Andarríos mayor</t>
  </si>
  <si>
    <t>Tringa solitaria</t>
  </si>
  <si>
    <t>Andarríos solitario</t>
  </si>
  <si>
    <t>Columbiformes</t>
  </si>
  <si>
    <t>Columbidae</t>
  </si>
  <si>
    <t xml:space="preserve">Columba livia </t>
  </si>
  <si>
    <t xml:space="preserve">Paloma común </t>
  </si>
  <si>
    <t>Columbina talpacoti</t>
  </si>
  <si>
    <t>Tortolita rojiza</t>
  </si>
  <si>
    <t>Patagioenas fasciata</t>
  </si>
  <si>
    <t>Torcaza collareja</t>
  </si>
  <si>
    <t>Zenaida auriculata</t>
  </si>
  <si>
    <t>Torcaza común</t>
  </si>
  <si>
    <t>Coraciiformes</t>
  </si>
  <si>
    <t>Alcedinidae</t>
  </si>
  <si>
    <t>Chloroceryle aenea</t>
  </si>
  <si>
    <t xml:space="preserve">Martín pescador </t>
  </si>
  <si>
    <t>Megaceryle torquata</t>
  </si>
  <si>
    <t>Martín pescador mayor</t>
  </si>
  <si>
    <t>Cuculiformes</t>
  </si>
  <si>
    <t>Cuculidae</t>
  </si>
  <si>
    <t>Coccycua pumila</t>
  </si>
  <si>
    <t>Cuclillo enano</t>
  </si>
  <si>
    <t>Coccyzus americanus</t>
  </si>
  <si>
    <t>Cuco americano</t>
  </si>
  <si>
    <t>Coccyzus erythropthalmus</t>
  </si>
  <si>
    <t>Cuclillo piquinegro</t>
  </si>
  <si>
    <t>Coccyzus melacoryphus</t>
  </si>
  <si>
    <t>Cuco piquioscuro</t>
  </si>
  <si>
    <t>Crotophaga ani</t>
  </si>
  <si>
    <t>Garrapatero común</t>
  </si>
  <si>
    <t>Crotophaga major</t>
  </si>
  <si>
    <t>Garrapatero mayor</t>
  </si>
  <si>
    <t>Piaya cayana</t>
  </si>
  <si>
    <t>Cuco ardilla</t>
  </si>
  <si>
    <t>Falconiformes</t>
  </si>
  <si>
    <t>Falconidae</t>
  </si>
  <si>
    <t>Caracara cheriway</t>
  </si>
  <si>
    <t>Caracara norteño</t>
  </si>
  <si>
    <t xml:space="preserve">Falco columbarius </t>
  </si>
  <si>
    <t>Esmerejón</t>
  </si>
  <si>
    <t>Falco femoralis</t>
  </si>
  <si>
    <t>Halcón plomizo</t>
  </si>
  <si>
    <t xml:space="preserve">Falco peregrinus </t>
  </si>
  <si>
    <t>Halcón peregrino</t>
  </si>
  <si>
    <t>Falco sparverius</t>
  </si>
  <si>
    <t>Cernícalo americano</t>
  </si>
  <si>
    <t>Milvago chimachima</t>
  </si>
  <si>
    <t>Pigua</t>
  </si>
  <si>
    <t>Rallidae</t>
  </si>
  <si>
    <t>Aramides cajaneus</t>
  </si>
  <si>
    <t>Cotara chiricote</t>
  </si>
  <si>
    <t>Focha común o Tingua de pico amarillo</t>
  </si>
  <si>
    <t>Gallinula galeata</t>
  </si>
  <si>
    <t xml:space="preserve">Tingua de pico rojo </t>
  </si>
  <si>
    <t>Mustelirallus erythrops</t>
  </si>
  <si>
    <t>Polluela piquirroja</t>
  </si>
  <si>
    <t>Pardirallus maculatus</t>
  </si>
  <si>
    <t>Rascón overo</t>
  </si>
  <si>
    <t>Porphyrio martinica</t>
  </si>
  <si>
    <t xml:space="preserve">Tingua azul </t>
  </si>
  <si>
    <t>Porphyriops melanops bogotensis</t>
  </si>
  <si>
    <t>Tingua moteada o de pico verde</t>
  </si>
  <si>
    <t>Porzana carolina</t>
  </si>
  <si>
    <t>Polluela migratoria</t>
  </si>
  <si>
    <t>Rallus semiplumbeus</t>
  </si>
  <si>
    <t>Tingua bogotana</t>
  </si>
  <si>
    <t>Passeriformes</t>
  </si>
  <si>
    <t>Cardinalidae</t>
  </si>
  <si>
    <t>Cardinalis phoeniceus</t>
  </si>
  <si>
    <t>Cardenal guajiro</t>
  </si>
  <si>
    <t>Pheucticus aureoventris</t>
  </si>
  <si>
    <t>Picogordo pechinegro</t>
  </si>
  <si>
    <t>Pheucticus ludovicianus</t>
  </si>
  <si>
    <t>Picogordo pechirrosado</t>
  </si>
  <si>
    <t>Piranga olivacea</t>
  </si>
  <si>
    <t>Piranga alinegra</t>
  </si>
  <si>
    <t>Piranga rubra</t>
  </si>
  <si>
    <t>Piranga roja</t>
  </si>
  <si>
    <t>Spiza americana</t>
  </si>
  <si>
    <t>Arrocero migratorio</t>
  </si>
  <si>
    <t>Corvidae</t>
  </si>
  <si>
    <t>Cyanocorax affinis</t>
  </si>
  <si>
    <t>Carriquí pechiblanco</t>
  </si>
  <si>
    <t>Cotingidae</t>
  </si>
  <si>
    <t>Ampelion rubrocristatus</t>
  </si>
  <si>
    <t>Cotinga crestada</t>
  </si>
  <si>
    <t>Estrildidae</t>
  </si>
  <si>
    <t>Lonchura malacca</t>
  </si>
  <si>
    <t>Capuchino tricolor</t>
  </si>
  <si>
    <t>Fringillidae</t>
  </si>
  <si>
    <t>Spinus psaltria</t>
  </si>
  <si>
    <t>Jilguero menor</t>
  </si>
  <si>
    <t>Spinus spinescens</t>
  </si>
  <si>
    <t>Jilguero andino</t>
  </si>
  <si>
    <t>Furnariidae</t>
  </si>
  <si>
    <t>Synallaxis subpudica</t>
  </si>
  <si>
    <t>Chamicero cundiboyacense</t>
  </si>
  <si>
    <t>Hirundinidae</t>
  </si>
  <si>
    <t>Hirundo rustica</t>
  </si>
  <si>
    <t>Golondrina tijereta</t>
  </si>
  <si>
    <t>Orochelidon murina</t>
  </si>
  <si>
    <t>Golondrina ventriparda</t>
  </si>
  <si>
    <t>Petrochelidon pyrrhonota</t>
  </si>
  <si>
    <t>Golondrina alfarera</t>
  </si>
  <si>
    <t>Golondrina sabanera</t>
  </si>
  <si>
    <t>Pygochelidon cyanoleuca</t>
  </si>
  <si>
    <t xml:space="preserve">Golondrina blanquiazul </t>
  </si>
  <si>
    <t>Riparia riparia</t>
  </si>
  <si>
    <t>Golondrina ribereña o riparia</t>
  </si>
  <si>
    <t>Stelgidopteryx ruficollis</t>
  </si>
  <si>
    <t>Golondrina barranquera</t>
  </si>
  <si>
    <t>Icteridae</t>
  </si>
  <si>
    <t xml:space="preserve">Cacicus cela </t>
  </si>
  <si>
    <t>Arrendajo común</t>
  </si>
  <si>
    <t>Cacicus chrysonotus</t>
  </si>
  <si>
    <t>Cacique montano sureño</t>
  </si>
  <si>
    <t>Chrysomus icterocephalus bogotensis</t>
  </si>
  <si>
    <t>Monjita bogotana</t>
  </si>
  <si>
    <t>Dolichonyx oryzivorus</t>
  </si>
  <si>
    <t>Tordo arrocero</t>
  </si>
  <si>
    <t>Gymnomystax mexicanus</t>
  </si>
  <si>
    <t>Turpial lagunero</t>
  </si>
  <si>
    <t>Icterus chrysater</t>
  </si>
  <si>
    <t>Turpial montañero</t>
  </si>
  <si>
    <t>Icterus galbula</t>
  </si>
  <si>
    <t>Turpial de Baltimor</t>
  </si>
  <si>
    <t>Icterus icterus</t>
  </si>
  <si>
    <t>Turpial real</t>
  </si>
  <si>
    <t>Icterus nigrogularis</t>
  </si>
  <si>
    <t>Turpial amarillo</t>
  </si>
  <si>
    <t>Molothrus bonariensis</t>
  </si>
  <si>
    <t>Chamón común</t>
  </si>
  <si>
    <t>Quiscalus lugubris</t>
  </si>
  <si>
    <t>Tordo llanero</t>
  </si>
  <si>
    <t>Sturnella magna</t>
  </si>
  <si>
    <t>Chirlobirlo</t>
  </si>
  <si>
    <t>Mimidae</t>
  </si>
  <si>
    <t xml:space="preserve">Mimus gilvus </t>
  </si>
  <si>
    <t>Sinsonte común o mirla blanca</t>
  </si>
  <si>
    <t>Parulidae</t>
  </si>
  <si>
    <t>Cardellina canadensis</t>
  </si>
  <si>
    <t>Reinita de Canadá</t>
  </si>
  <si>
    <t>Geothlypis philadelphia</t>
  </si>
  <si>
    <t>Reinita enlutada</t>
  </si>
  <si>
    <t>Leiothlypis peregrina</t>
  </si>
  <si>
    <t>Reinita de Tennessee</t>
  </si>
  <si>
    <t>Mniotilta varia</t>
  </si>
  <si>
    <t>Cebrita trepadora</t>
  </si>
  <si>
    <t>Myioborus ornatus</t>
  </si>
  <si>
    <t>Abanico cariblanco</t>
  </si>
  <si>
    <t>Myiothlypis luteoviridis</t>
  </si>
  <si>
    <t>Reinita citrina</t>
  </si>
  <si>
    <t>Myiothlypis nigrocristata</t>
  </si>
  <si>
    <t>Reinita crestinegra</t>
  </si>
  <si>
    <t>Parkesia noveboracensis</t>
  </si>
  <si>
    <t>Reinita acuática</t>
  </si>
  <si>
    <t>Protonotaria citrea</t>
  </si>
  <si>
    <t>Reinita cabecidorada</t>
  </si>
  <si>
    <t>Setophaga castanea</t>
  </si>
  <si>
    <t>Reinita castaña</t>
  </si>
  <si>
    <t>Setophaga fusca</t>
  </si>
  <si>
    <t>Reinita gorjinaranja</t>
  </si>
  <si>
    <t>Setophaga petechia</t>
  </si>
  <si>
    <t>Reinita dorada</t>
  </si>
  <si>
    <t>Setophaga ruticilla</t>
  </si>
  <si>
    <t>Reinita norteña</t>
  </si>
  <si>
    <t>Setophaga striata</t>
  </si>
  <si>
    <t>Reinita rayada</t>
  </si>
  <si>
    <t>Passerellidae</t>
  </si>
  <si>
    <t>Arremon assimilis</t>
  </si>
  <si>
    <t xml:space="preserve">Cerquero picofino </t>
  </si>
  <si>
    <t>Atlapetes pallidinucha</t>
  </si>
  <si>
    <t>Atlapetes cabeciblanco</t>
  </si>
  <si>
    <t>Zonotrichia capensis</t>
  </si>
  <si>
    <t>Gorrión Copetón</t>
  </si>
  <si>
    <t>Rhinocryptidae</t>
  </si>
  <si>
    <t>Scytalopus griseicollis</t>
  </si>
  <si>
    <t xml:space="preserve">Tapaculo andino </t>
  </si>
  <si>
    <t>Thraupidae</t>
  </si>
  <si>
    <t>Anisognathus igniventris</t>
  </si>
  <si>
    <t>Tángara ventriescarlata o clarinero</t>
  </si>
  <si>
    <t>Catamenia analis</t>
  </si>
  <si>
    <t>Semillero coliblanco</t>
  </si>
  <si>
    <t>Catamenia inornata</t>
  </si>
  <si>
    <t xml:space="preserve">Semillero andino </t>
  </si>
  <si>
    <t>Cissopis leverianus</t>
  </si>
  <si>
    <t>Moriche blanco</t>
  </si>
  <si>
    <t xml:space="preserve">Conirostrum rufum </t>
  </si>
  <si>
    <t>Conirostro rufo</t>
  </si>
  <si>
    <t>Diglossa albilatera</t>
  </si>
  <si>
    <t>Picaflor flanquiblanco</t>
  </si>
  <si>
    <t>Diglossa cyanea</t>
  </si>
  <si>
    <t>Picaflor enmascarado</t>
  </si>
  <si>
    <t>Diglossa humeralis</t>
  </si>
  <si>
    <t>Picaflor negro</t>
  </si>
  <si>
    <t>Diglossa lafresnayii</t>
  </si>
  <si>
    <t>Picaflor lustroso</t>
  </si>
  <si>
    <t>Diglossa sittoides</t>
  </si>
  <si>
    <t>Picaflor canela</t>
  </si>
  <si>
    <t>Dubusia taeniata</t>
  </si>
  <si>
    <t>Cachaquito montañero</t>
  </si>
  <si>
    <t>Paroaria nigrogenis</t>
  </si>
  <si>
    <t>Cardenal enmascarado</t>
  </si>
  <si>
    <t>Pipraeidea melanonota</t>
  </si>
  <si>
    <t>Viuva de antifaz</t>
  </si>
  <si>
    <t>Ramphocelus dimidiatus</t>
  </si>
  <si>
    <t>Tángara dorsirroja</t>
  </si>
  <si>
    <t>Saltator coerulescens</t>
  </si>
  <si>
    <t>Sicalis citrina</t>
  </si>
  <si>
    <t>Jilguero coliblanco</t>
  </si>
  <si>
    <t>Sicalis flaveola</t>
  </si>
  <si>
    <t>Chirigüe azafranado</t>
  </si>
  <si>
    <t>Sicalis luteola bogotensis</t>
  </si>
  <si>
    <t>Canario bogotano / Chirigüe sabanero</t>
  </si>
  <si>
    <t>Sporophila luctuosa</t>
  </si>
  <si>
    <t>Espiguero negriblanco</t>
  </si>
  <si>
    <t>Stilpnia vitriolina</t>
  </si>
  <si>
    <t>Tangara rastrojera</t>
  </si>
  <si>
    <t>Tangara vassorii</t>
  </si>
  <si>
    <t>Tangara azul y negra</t>
  </si>
  <si>
    <t>Thlypopsis superciliaris</t>
  </si>
  <si>
    <t>Hemispingo cejiblanco</t>
  </si>
  <si>
    <t>Thraupis episcopus</t>
  </si>
  <si>
    <t>Azulejo común</t>
  </si>
  <si>
    <t>Thraupis palmarum</t>
  </si>
  <si>
    <t>Azulejo palmero</t>
  </si>
  <si>
    <t>Troglodytidae</t>
  </si>
  <si>
    <t>Cistothorus apolinari</t>
  </si>
  <si>
    <t>Cucarachero de pantano</t>
  </si>
  <si>
    <t>CR</t>
  </si>
  <si>
    <t>Henicorhina leucophrys</t>
  </si>
  <si>
    <t>Cucarrachero pechigrís</t>
  </si>
  <si>
    <t>Troglodytes aedon</t>
  </si>
  <si>
    <t>Cucarachero común</t>
  </si>
  <si>
    <t>Turdidae</t>
  </si>
  <si>
    <t>Catharus fuscescens</t>
  </si>
  <si>
    <t>Zorzal rojizo</t>
  </si>
  <si>
    <t>Catharus minimus</t>
  </si>
  <si>
    <t>Zorzal carigris</t>
  </si>
  <si>
    <t>Catharus ustulatus</t>
  </si>
  <si>
    <t>Zorzal buchipecoso</t>
  </si>
  <si>
    <t>Turdus fuscater</t>
  </si>
  <si>
    <t>Mirla patinaranja</t>
  </si>
  <si>
    <t>Turdus ignobilis</t>
  </si>
  <si>
    <t>Mirla ollera</t>
  </si>
  <si>
    <t>Tyrannidae</t>
  </si>
  <si>
    <t>Contopus cinereus</t>
  </si>
  <si>
    <t>Pibí tropical​</t>
  </si>
  <si>
    <t>Contopus cooperi</t>
  </si>
  <si>
    <t>Pibí boreal</t>
  </si>
  <si>
    <t>Contopus fumigatus</t>
  </si>
  <si>
    <t>Pibí ahumado</t>
  </si>
  <si>
    <t>Contopus sordidulus</t>
  </si>
  <si>
    <t>Pibí occidental</t>
  </si>
  <si>
    <t>Contopus virens</t>
  </si>
  <si>
    <t>Pibí oriental</t>
  </si>
  <si>
    <t>Elaenia flavogaster</t>
  </si>
  <si>
    <t>Elaenia copetona</t>
  </si>
  <si>
    <t>Elaenia frantzii</t>
  </si>
  <si>
    <t>Elaenia montañera</t>
  </si>
  <si>
    <t xml:space="preserve">Empidonax alnorum </t>
  </si>
  <si>
    <t>Atrapamoscas alisero</t>
  </si>
  <si>
    <t xml:space="preserve">Empidonax traillii </t>
  </si>
  <si>
    <t>Atrapamoscas saucero</t>
  </si>
  <si>
    <t xml:space="preserve">Empidonax virescens </t>
  </si>
  <si>
    <t>Atrapamoscas verdoso</t>
  </si>
  <si>
    <t>Machetornis rixosa</t>
  </si>
  <si>
    <t>Atrapamoscas ganadero</t>
  </si>
  <si>
    <t xml:space="preserve">Mecocerculus leucophrys </t>
  </si>
  <si>
    <t xml:space="preserve">Tiranuelo gorgiblanco </t>
  </si>
  <si>
    <t>Muscisaxicola maculirostris</t>
  </si>
  <si>
    <t>Dormilona chica</t>
  </si>
  <si>
    <t>Myiarchus cephalotes</t>
  </si>
  <si>
    <t>Copetón montañero</t>
  </si>
  <si>
    <t xml:space="preserve">Myiarchus crinitus </t>
  </si>
  <si>
    <t>Atrapamoscas copetón</t>
  </si>
  <si>
    <t>Myiodynastes luteiventris</t>
  </si>
  <si>
    <t>Atrapamoscas sulfurado</t>
  </si>
  <si>
    <t>Myiotheretes striaticollis</t>
  </si>
  <si>
    <t>Atrapamoscas chiflaperros</t>
  </si>
  <si>
    <t>Phyllomyias nigrocapillus</t>
  </si>
  <si>
    <t>Mosquerito capirotado</t>
  </si>
  <si>
    <t>Phyllomyias uropygialis</t>
  </si>
  <si>
    <t xml:space="preserve">Tiranuelo rabirrufo </t>
  </si>
  <si>
    <t>Pitangus sulphuratus</t>
  </si>
  <si>
    <t>Bichofué</t>
  </si>
  <si>
    <t>Pseudocolopteryx acutipennis</t>
  </si>
  <si>
    <t>Doradito olivaceo</t>
  </si>
  <si>
    <t>Pyrocephalus rubinus</t>
  </si>
  <si>
    <t>Atrapamoscas pechirrojo</t>
  </si>
  <si>
    <t>Sayornis nigricans</t>
  </si>
  <si>
    <t>Atrapamoscas guardapuentes</t>
  </si>
  <si>
    <t>Serpophaga cinerea</t>
  </si>
  <si>
    <t>Tiranuelo saltarroyo</t>
  </si>
  <si>
    <t xml:space="preserve">Tyrannus dominicensis </t>
  </si>
  <si>
    <t>Sirirí gris</t>
  </si>
  <si>
    <t>Tyrannus melancholicus</t>
  </si>
  <si>
    <t>Sirirí común</t>
  </si>
  <si>
    <t>Tyrannus savana</t>
  </si>
  <si>
    <t>Sirirí tijereta</t>
  </si>
  <si>
    <t xml:space="preserve">Tyrannus tyrannus </t>
  </si>
  <si>
    <t>Sirirí migratorio</t>
  </si>
  <si>
    <t>Uromyias agilis</t>
  </si>
  <si>
    <t>Cachuito ágil</t>
  </si>
  <si>
    <t>Vireonidae</t>
  </si>
  <si>
    <t>Vireo flavifrons</t>
  </si>
  <si>
    <t>Vireo gorjiamarillo</t>
  </si>
  <si>
    <t xml:space="preserve">Vireo flavoviridis </t>
  </si>
  <si>
    <t>Verderón verdiamarillo</t>
  </si>
  <si>
    <t>Vireo leucophrys</t>
  </si>
  <si>
    <t>Verderón montañero</t>
  </si>
  <si>
    <t xml:space="preserve">Vireo olivaceus </t>
  </si>
  <si>
    <t>Verderón ojirrojo</t>
  </si>
  <si>
    <t>Pelecaniformes</t>
  </si>
  <si>
    <t>Ardeidae</t>
  </si>
  <si>
    <t>Ardea alba</t>
  </si>
  <si>
    <t xml:space="preserve">Garza real </t>
  </si>
  <si>
    <t>Ardea cocoi</t>
  </si>
  <si>
    <t>Garzón azul</t>
  </si>
  <si>
    <t>Ardea herodias</t>
  </si>
  <si>
    <t>Garza ceniza o azulada</t>
  </si>
  <si>
    <t xml:space="preserve">Bubulcus ibis </t>
  </si>
  <si>
    <t>Garcita del ganado</t>
  </si>
  <si>
    <t>Butorides striata</t>
  </si>
  <si>
    <t>Garcita estriada</t>
  </si>
  <si>
    <t>Butorides virescens</t>
  </si>
  <si>
    <t>Garcita verde</t>
  </si>
  <si>
    <t>Egretta caerulea</t>
  </si>
  <si>
    <t>Garza azul</t>
  </si>
  <si>
    <t>Egretta thula</t>
  </si>
  <si>
    <t>Garza patiamarilla</t>
  </si>
  <si>
    <t>Ixobrychus exilis bogotensis</t>
  </si>
  <si>
    <t>Avetorillo pantanero</t>
  </si>
  <si>
    <t>Nycticorax nycticorax</t>
  </si>
  <si>
    <t>Guaco común</t>
  </si>
  <si>
    <t>Syrigma sibilatrix</t>
  </si>
  <si>
    <t>Garza silbadora</t>
  </si>
  <si>
    <t>Threskiornithidae</t>
  </si>
  <si>
    <t>Eudocimus ruber</t>
  </si>
  <si>
    <t>Corocora</t>
  </si>
  <si>
    <t>Phimosus infuscatus</t>
  </si>
  <si>
    <t xml:space="preserve">Ibis de cara roja o Coquito </t>
  </si>
  <si>
    <t>Plegadis falcinellus</t>
  </si>
  <si>
    <t>Coclito moreno</t>
  </si>
  <si>
    <t>Piciformes</t>
  </si>
  <si>
    <t>Picidae</t>
  </si>
  <si>
    <t>Dryobates fumigatus</t>
  </si>
  <si>
    <t>Carpintero ahumado</t>
  </si>
  <si>
    <t>Melanerpes rubricapillus</t>
  </si>
  <si>
    <t>Carpintero habado</t>
  </si>
  <si>
    <t>Ramphastidae</t>
  </si>
  <si>
    <t>Pteroglossus castanotis</t>
  </si>
  <si>
    <t>Pichí bandirrojo</t>
  </si>
  <si>
    <t>Podicipediformes</t>
  </si>
  <si>
    <t>Podicipedidae</t>
  </si>
  <si>
    <t xml:space="preserve">Podilymbus podiceps </t>
  </si>
  <si>
    <t xml:space="preserve">Zambullidor común </t>
  </si>
  <si>
    <t>Psittaciformes</t>
  </si>
  <si>
    <t>Cacatuidae</t>
  </si>
  <si>
    <t>Nymphicus hollandicus</t>
  </si>
  <si>
    <t>Cacatúa ninfa</t>
  </si>
  <si>
    <t>NC</t>
  </si>
  <si>
    <t>Psittacidae</t>
  </si>
  <si>
    <t>Agapornis roseicollis</t>
  </si>
  <si>
    <t>Inseparable de Namibia</t>
  </si>
  <si>
    <t>Amazona amazonica</t>
  </si>
  <si>
    <t>Loro cariamarillo</t>
  </si>
  <si>
    <t>Amazona ochrocephala</t>
  </si>
  <si>
    <t>Lora común</t>
  </si>
  <si>
    <t xml:space="preserve">Eupsittula pertinax </t>
  </si>
  <si>
    <t>Perico carisucio</t>
  </si>
  <si>
    <t>Forpus conspicillatus</t>
  </si>
  <si>
    <t xml:space="preserve">Periquito de anteojos </t>
  </si>
  <si>
    <t>Steatornithiformes</t>
  </si>
  <si>
    <t>Steatornithidae</t>
  </si>
  <si>
    <t>Steatornis caripensis</t>
  </si>
  <si>
    <t>Guácharo</t>
  </si>
  <si>
    <t>Strigiformes</t>
  </si>
  <si>
    <t>Strigidae</t>
  </si>
  <si>
    <t>Asio clamator</t>
  </si>
  <si>
    <t>Buho rayado</t>
  </si>
  <si>
    <t>Buho campestre</t>
  </si>
  <si>
    <t>Asio stygius</t>
  </si>
  <si>
    <t>Búho orejudo</t>
  </si>
  <si>
    <t>Megascops choliba</t>
  </si>
  <si>
    <t>Currucutú</t>
  </si>
  <si>
    <t>Tytonidae</t>
  </si>
  <si>
    <t>Tyto alba</t>
  </si>
  <si>
    <t>Lechuza común</t>
  </si>
  <si>
    <t>Suliformes</t>
  </si>
  <si>
    <t>Phalacrocoracidae</t>
  </si>
  <si>
    <t>Phalacrocorax brasilianus</t>
  </si>
  <si>
    <t>Cormorán neotropical</t>
  </si>
  <si>
    <t>TRASPLANTADA (T) / EXÓTICA (E)
 / INVASORA (I)</t>
  </si>
  <si>
    <t>CANTIDAD TOTAL DE ESPECIES DE PECES EN EL SITIO RAMSAR</t>
  </si>
  <si>
    <t>CANTIDAD TOTAL DE ESPECIES DE ANFIBIOS EN EL SITIO RAMSAR</t>
  </si>
  <si>
    <t>CANTIDAD TOTAL DE ESPECIES DE REPTILES EN EL SITIO RAMSAR</t>
  </si>
  <si>
    <t>CANTIDAD TOTAL DE HERPTOFAUNA EN EL SITIO RAMSAR</t>
  </si>
  <si>
    <t>CANTIDAD TOTAL DE ESPECIES DE AVES EN EL SITIO RAMSAR</t>
  </si>
  <si>
    <t>CANTIDAD TOTAL DE ESPECIES DE VERTEBRADOS EN EL SITIO RAMSAR</t>
  </si>
  <si>
    <t>Información compilada a partir de: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</si>
  <si>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</si>
  <si>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</si>
  <si>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</si>
  <si>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</si>
  <si>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</si>
  <si>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</si>
  <si>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</si>
  <si>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</si>
  <si>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</si>
  <si>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</si>
  <si>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DOCUMENTO</t>
  </si>
  <si>
    <t>AÑO</t>
  </si>
  <si>
    <t>2017-2021</t>
  </si>
  <si>
    <t>2016-2021</t>
  </si>
  <si>
    <t>Plan de manejo ambiental del humedal Torca y Guaymaral</t>
  </si>
  <si>
    <t>Plan de manejo ambiental del humedal La Conejera</t>
  </si>
  <si>
    <t>Plan de manejo ambiental del humedal Jaboque</t>
  </si>
  <si>
    <t>Plan de manejo ambiental del complejo de humedales El Tunjo</t>
  </si>
  <si>
    <t>Registros de monitoreo de biodiversidad de la Secretaría Distrital de Ambiente (SIB Colombia)</t>
  </si>
  <si>
    <t>Registros de monitoreo de la Empresa de Acueducto y Alcantarillado de Bogotá y la Empresa Aguas Bogotá</t>
  </si>
  <si>
    <t>Registros de monitoreo de la Fundación Humedales Bogotá</t>
  </si>
  <si>
    <t>Registros de monitoreo de la Empresa Aguas Bogotá</t>
  </si>
  <si>
    <t>11.</t>
  </si>
  <si>
    <t>Registros de monitoreo ciudadano reportados en la plataforma eBird</t>
  </si>
  <si>
    <t xml:space="preserve">Registros de monitoreo ciudadano reportados en la plataforma Naturalista </t>
  </si>
  <si>
    <t>2011-2021</t>
  </si>
  <si>
    <t>Registros de visitas de campo a humedales del sitio Ramsar realizadas por la Secretaría Distrital de Ambiente</t>
  </si>
  <si>
    <t>12.</t>
  </si>
  <si>
    <t>Rana campana</t>
  </si>
  <si>
    <t>Lasiurus blossevillii</t>
  </si>
  <si>
    <t>Murciélago de cola peluda</t>
  </si>
  <si>
    <t>Phyllostomidae</t>
  </si>
  <si>
    <t>Gavilán negro</t>
  </si>
  <si>
    <t xml:space="preserve">Pato turrio o pato rufo </t>
  </si>
  <si>
    <t>MIGRATORIA LOCAL (ML) / MIGRATORIA INVERNANTE NO REPRODUCTIVA (INR) / MIGRATORIA CON POBLACIONES REPRODUCTIVAS (MR) / MIGRATORIA LATITUDINAL (MT)</t>
  </si>
  <si>
    <t>MT</t>
  </si>
  <si>
    <t>Oxyura jamaicensis</t>
  </si>
  <si>
    <t>Fulica americana</t>
  </si>
  <si>
    <t>Progne tapera fusca</t>
  </si>
  <si>
    <t>Saltator grisáceo</t>
  </si>
  <si>
    <t>Asio flammeus</t>
  </si>
  <si>
    <t>CANTIDAD TOTAL DE ESPECIES DE PECES POR HUMEDAL</t>
  </si>
  <si>
    <t>Torca y Guaymaral</t>
  </si>
  <si>
    <t>CANTIDAD TOTAL DE ESPECIES DE ANFIBIOS POR HUMEDAL</t>
  </si>
  <si>
    <t>CANTIDAD TOTAL DE ESPECIES DE REPTILES POR HUMEDAL</t>
  </si>
  <si>
    <t>CANTIDAD TOTAL DE HERPTOFAUNA POR HUMEDAL</t>
  </si>
  <si>
    <t>CANTIDAD TOTAL DE ESPECIES DE MAMIFEROS POR HUMEDAL</t>
  </si>
  <si>
    <t>CANTIDAD TOTAL DE ESPECIES DE AVES POR HUMEDAL</t>
  </si>
  <si>
    <t>CANTIDAD TOTAL DE ESPECIES DE VERTEBRADOS POR HUMEDAL</t>
  </si>
  <si>
    <t>Canidae</t>
  </si>
  <si>
    <t>Canis lupus familiaris</t>
  </si>
  <si>
    <t>Perro</t>
  </si>
  <si>
    <t>AVES ACUÁTICAS</t>
  </si>
  <si>
    <t>*</t>
  </si>
  <si>
    <t>Gruiformes</t>
  </si>
  <si>
    <t>Pato canadiense o pato careto</t>
  </si>
  <si>
    <t xml:space="preserve">Porrón bola </t>
  </si>
  <si>
    <t>Porrón bola</t>
  </si>
  <si>
    <t>Registros de monitoreo ciudadano de Sergio A. Hernández R. en el complejo de humedales El Tunjo, previamente contrastados con las demás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</si>
</sst>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F63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0">
    <xf numFmtId="0" fontId="0" fillId="0" borderId="0" xfId="0"/>
    <xf numFmtId="0" fontId="2" fillId="0" borderId="0" xfId="0" applyFont="1" applyAlignment="1">
      <alignment vertical="center"/>
    </xf>
    <xf numFmtId="0" fontId="2" fillId="6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10" borderId="2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14" borderId="2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2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11" borderId="7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5" borderId="26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11" borderId="27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1" fillId="15" borderId="16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/>
    </xf>
    <xf numFmtId="0" fontId="2" fillId="14" borderId="2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9" fontId="2" fillId="0" borderId="25" xfId="0" applyNumberFormat="1" applyFont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/>
    </xf>
    <xf numFmtId="0" fontId="2" fillId="14" borderId="2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4" borderId="24" xfId="0" applyFont="1" applyFill="1" applyBorder="1" applyAlignment="1">
      <alignment horizontal="center" vertical="center"/>
    </xf>
    <xf numFmtId="0" fontId="1" fillId="17" borderId="17" xfId="1" applyFont="1" applyFill="1" applyBorder="1" applyAlignment="1">
      <alignment horizontal="center" vertical="center"/>
    </xf>
    <xf numFmtId="0" fontId="1" fillId="17" borderId="14" xfId="1" applyFont="1" applyFill="1" applyBorder="1" applyAlignment="1">
      <alignment horizontal="center" vertical="center"/>
    </xf>
    <xf numFmtId="0" fontId="1" fillId="17" borderId="15" xfId="1" applyFont="1" applyFill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2" fillId="12" borderId="5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2" fillId="18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5" fillId="18" borderId="27" xfId="0" applyFont="1" applyFill="1" applyBorder="1" applyAlignment="1">
      <alignment horizontal="center"/>
    </xf>
    <xf numFmtId="0" fontId="2" fillId="6" borderId="24" xfId="1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11" borderId="26" xfId="1" applyFont="1" applyFill="1" applyBorder="1" applyAlignment="1">
      <alignment horizontal="center" vertical="center"/>
    </xf>
    <xf numFmtId="0" fontId="2" fillId="12" borderId="29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13" borderId="21" xfId="1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10" borderId="24" xfId="1" applyFont="1" applyFill="1" applyBorder="1" applyAlignment="1">
      <alignment horizontal="center" vertical="center"/>
    </xf>
    <xf numFmtId="0" fontId="2" fillId="6" borderId="24" xfId="1" applyFont="1" applyFill="1" applyBorder="1" applyAlignment="1">
      <alignment horizontal="center" vertical="center"/>
    </xf>
    <xf numFmtId="0" fontId="2" fillId="6" borderId="25" xfId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vertical="center"/>
    </xf>
    <xf numFmtId="0" fontId="5" fillId="18" borderId="24" xfId="0" applyFont="1" applyFill="1" applyBorder="1" applyAlignment="1">
      <alignment horizontal="center"/>
    </xf>
    <xf numFmtId="0" fontId="6" fillId="0" borderId="24" xfId="0" applyFont="1" applyBorder="1"/>
    <xf numFmtId="0" fontId="3" fillId="0" borderId="23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/>
    </xf>
    <xf numFmtId="0" fontId="2" fillId="12" borderId="40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2" fillId="11" borderId="47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 wrapText="1"/>
    </xf>
    <xf numFmtId="0" fontId="1" fillId="20" borderId="20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16" borderId="35" xfId="0" applyFont="1" applyFill="1" applyBorder="1" applyAlignment="1">
      <alignment horizontal="center" vertical="center" wrapText="1"/>
    </xf>
    <xf numFmtId="0" fontId="1" fillId="16" borderId="39" xfId="0" applyFont="1" applyFill="1" applyBorder="1" applyAlignment="1">
      <alignment horizontal="center" vertical="center"/>
    </xf>
    <xf numFmtId="0" fontId="1" fillId="16" borderId="40" xfId="0" applyFont="1" applyFill="1" applyBorder="1" applyAlignment="1">
      <alignment horizontal="center" vertical="center"/>
    </xf>
    <xf numFmtId="0" fontId="1" fillId="16" borderId="35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vertical="center"/>
    </xf>
    <xf numFmtId="0" fontId="2" fillId="6" borderId="31" xfId="0" applyFont="1" applyFill="1" applyBorder="1" applyAlignment="1">
      <alignment vertical="center"/>
    </xf>
    <xf numFmtId="0" fontId="2" fillId="6" borderId="51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9" fontId="2" fillId="0" borderId="52" xfId="0" applyNumberFormat="1" applyFont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57" xfId="0" applyFont="1" applyFill="1" applyBorder="1" applyAlignment="1">
      <alignment vertical="center"/>
    </xf>
    <xf numFmtId="0" fontId="2" fillId="3" borderId="17" xfId="1" applyFont="1" applyFill="1" applyBorder="1" applyAlignment="1">
      <alignment horizontal="center" vertical="center"/>
    </xf>
    <xf numFmtId="0" fontId="2" fillId="18" borderId="14" xfId="0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2" fillId="11" borderId="33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9" fontId="2" fillId="0" borderId="49" xfId="0" applyNumberFormat="1" applyFont="1" applyBorder="1" applyAlignment="1">
      <alignment horizontal="center" vertical="center" wrapText="1"/>
    </xf>
    <xf numFmtId="0" fontId="1" fillId="16" borderId="48" xfId="0" applyFont="1" applyFill="1" applyBorder="1" applyAlignment="1">
      <alignment horizontal="center" vertical="center"/>
    </xf>
    <xf numFmtId="0" fontId="2" fillId="16" borderId="48" xfId="0" applyFont="1" applyFill="1" applyBorder="1" applyAlignment="1">
      <alignment horizontal="center" vertical="center"/>
    </xf>
    <xf numFmtId="0" fontId="2" fillId="16" borderId="44" xfId="0" applyFont="1" applyFill="1" applyBorder="1" applyAlignment="1">
      <alignment horizontal="center" vertical="center"/>
    </xf>
    <xf numFmtId="0" fontId="2" fillId="16" borderId="49" xfId="0" applyFont="1" applyFill="1" applyBorder="1" applyAlignment="1">
      <alignment horizontal="center" vertical="center"/>
    </xf>
    <xf numFmtId="0" fontId="2" fillId="17" borderId="26" xfId="0" applyFont="1" applyFill="1" applyBorder="1" applyAlignment="1">
      <alignment horizontal="left" vertical="center" wrapText="1"/>
    </xf>
    <xf numFmtId="0" fontId="2" fillId="17" borderId="24" xfId="0" applyFont="1" applyFill="1" applyBorder="1" applyAlignment="1">
      <alignment horizontal="left" vertical="center" wrapText="1"/>
    </xf>
    <xf numFmtId="0" fontId="2" fillId="16" borderId="30" xfId="0" applyFont="1" applyFill="1" applyBorder="1" applyAlignment="1">
      <alignment horizontal="left" vertical="center" wrapText="1"/>
    </xf>
    <xf numFmtId="0" fontId="2" fillId="16" borderId="23" xfId="0" applyFont="1" applyFill="1" applyBorder="1" applyAlignment="1">
      <alignment horizontal="left" vertical="center" wrapText="1"/>
    </xf>
    <xf numFmtId="0" fontId="2" fillId="16" borderId="22" xfId="0" applyFont="1" applyFill="1" applyBorder="1" applyAlignment="1">
      <alignment horizontal="left" vertical="center" wrapText="1"/>
    </xf>
    <xf numFmtId="0" fontId="2" fillId="16" borderId="26" xfId="0" applyFont="1" applyFill="1" applyBorder="1" applyAlignment="1">
      <alignment horizontal="left" vertical="center" wrapText="1"/>
    </xf>
    <xf numFmtId="0" fontId="2" fillId="16" borderId="24" xfId="0" applyFont="1" applyFill="1" applyBorder="1" applyAlignment="1">
      <alignment horizontal="left" vertical="center" wrapText="1"/>
    </xf>
    <xf numFmtId="0" fontId="1" fillId="11" borderId="42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15" borderId="18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2" fillId="17" borderId="31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9" fontId="2" fillId="7" borderId="5" xfId="0" applyNumberFormat="1" applyFont="1" applyFill="1" applyBorder="1" applyAlignment="1">
      <alignment horizontal="center" vertical="center" wrapText="1"/>
    </xf>
    <xf numFmtId="9" fontId="2" fillId="7" borderId="25" xfId="0" applyNumberFormat="1" applyFont="1" applyFill="1" applyBorder="1" applyAlignment="1">
      <alignment horizontal="center" vertical="center" wrapText="1"/>
    </xf>
    <xf numFmtId="9" fontId="2" fillId="7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center" vertical="center"/>
    </xf>
    <xf numFmtId="0" fontId="1" fillId="16" borderId="49" xfId="0" applyFont="1" applyFill="1" applyBorder="1" applyAlignment="1">
      <alignment horizontal="center" vertical="center"/>
    </xf>
    <xf numFmtId="9" fontId="2" fillId="7" borderId="59" xfId="0" applyNumberFormat="1" applyFont="1" applyFill="1" applyBorder="1" applyAlignment="1">
      <alignment horizontal="center" vertical="center" wrapText="1"/>
    </xf>
    <xf numFmtId="9" fontId="2" fillId="7" borderId="60" xfId="0" applyNumberFormat="1" applyFont="1" applyFill="1" applyBorder="1" applyAlignment="1">
      <alignment horizontal="center" vertical="center" wrapText="1"/>
    </xf>
    <xf numFmtId="9" fontId="2" fillId="7" borderId="32" xfId="0" applyNumberFormat="1" applyFont="1" applyFill="1" applyBorder="1" applyAlignment="1">
      <alignment horizontal="center" vertical="center" wrapText="1"/>
    </xf>
    <xf numFmtId="9" fontId="2" fillId="7" borderId="37" xfId="0" applyNumberFormat="1" applyFont="1" applyFill="1" applyBorder="1" applyAlignment="1">
      <alignment horizontal="center" vertical="center" wrapText="1"/>
    </xf>
    <xf numFmtId="9" fontId="2" fillId="7" borderId="43" xfId="0" applyNumberFormat="1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9" fontId="2" fillId="7" borderId="62" xfId="0" applyNumberFormat="1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9" fontId="2" fillId="7" borderId="51" xfId="0" applyNumberFormat="1" applyFont="1" applyFill="1" applyBorder="1" applyAlignment="1">
      <alignment horizontal="center" vertical="center" wrapText="1"/>
    </xf>
    <xf numFmtId="9" fontId="2" fillId="7" borderId="38" xfId="0" applyNumberFormat="1" applyFont="1" applyFill="1" applyBorder="1" applyAlignment="1">
      <alignment horizontal="center" vertical="center" wrapText="1"/>
    </xf>
    <xf numFmtId="9" fontId="2" fillId="0" borderId="46" xfId="0" applyNumberFormat="1" applyFont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2" fillId="11" borderId="54" xfId="0" applyFont="1" applyFill="1" applyBorder="1" applyAlignment="1">
      <alignment horizontal="center" vertical="center"/>
    </xf>
    <xf numFmtId="0" fontId="2" fillId="12" borderId="51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13" borderId="55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9" fontId="2" fillId="0" borderId="51" xfId="0" applyNumberFormat="1" applyFont="1" applyBorder="1" applyAlignment="1">
      <alignment horizontal="center" vertical="center" wrapText="1"/>
    </xf>
    <xf numFmtId="0" fontId="2" fillId="13" borderId="65" xfId="0" applyFont="1" applyFill="1" applyBorder="1" applyAlignment="1">
      <alignment horizontal="center" vertical="center"/>
    </xf>
    <xf numFmtId="0" fontId="2" fillId="13" borderId="66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5" xfId="0" applyFont="1" applyFill="1" applyBorder="1" applyAlignment="1">
      <alignment horizontal="center" vertical="center" wrapText="1"/>
    </xf>
    <xf numFmtId="0" fontId="2" fillId="13" borderId="66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13" borderId="66" xfId="1" applyFont="1" applyFill="1" applyBorder="1" applyAlignment="1">
      <alignment horizontal="center" vertical="center"/>
    </xf>
    <xf numFmtId="0" fontId="2" fillId="13" borderId="67" xfId="0" applyFont="1" applyFill="1" applyBorder="1" applyAlignment="1">
      <alignment horizontal="center" vertical="center"/>
    </xf>
    <xf numFmtId="0" fontId="2" fillId="18" borderId="21" xfId="0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horizontal="center" vertical="center" wrapText="1"/>
    </xf>
    <xf numFmtId="0" fontId="2" fillId="18" borderId="55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8" borderId="35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41" xfId="0" applyFont="1" applyFill="1" applyBorder="1" applyAlignment="1">
      <alignment horizontal="center" vertical="center"/>
    </xf>
    <xf numFmtId="0" fontId="1" fillId="17" borderId="53" xfId="0" applyFont="1" applyFill="1" applyBorder="1" applyAlignment="1">
      <alignment horizontal="center" vertical="center"/>
    </xf>
    <xf numFmtId="0" fontId="1" fillId="16" borderId="53" xfId="0" applyFont="1" applyFill="1" applyBorder="1" applyAlignment="1">
      <alignment horizontal="center" vertical="center"/>
    </xf>
    <xf numFmtId="0" fontId="1" fillId="15" borderId="53" xfId="0" applyFont="1" applyFill="1" applyBorder="1" applyAlignment="1">
      <alignment horizontal="center" vertical="center"/>
    </xf>
    <xf numFmtId="0" fontId="1" fillId="16" borderId="47" xfId="0" applyFont="1" applyFill="1" applyBorder="1" applyAlignment="1">
      <alignment horizontal="center" vertical="center"/>
    </xf>
    <xf numFmtId="0" fontId="1" fillId="16" borderId="45" xfId="0" applyFont="1" applyFill="1" applyBorder="1" applyAlignment="1">
      <alignment horizontal="center" vertical="center"/>
    </xf>
    <xf numFmtId="0" fontId="1" fillId="16" borderId="4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 textRotation="90"/>
    </xf>
    <xf numFmtId="0" fontId="1" fillId="3" borderId="23" xfId="0" applyFont="1" applyFill="1" applyBorder="1" applyAlignment="1">
      <alignment vertical="center" textRotation="90"/>
    </xf>
    <xf numFmtId="0" fontId="1" fillId="4" borderId="23" xfId="0" applyFont="1" applyFill="1" applyBorder="1" applyAlignment="1">
      <alignment vertical="center" textRotation="90"/>
    </xf>
    <xf numFmtId="0" fontId="1" fillId="10" borderId="23" xfId="0" applyFont="1" applyFill="1" applyBorder="1" applyAlignment="1">
      <alignment vertical="center" textRotation="90"/>
    </xf>
    <xf numFmtId="0" fontId="1" fillId="6" borderId="23" xfId="0" applyFont="1" applyFill="1" applyBorder="1" applyAlignment="1">
      <alignment horizontal="center" vertical="center" textRotation="90"/>
    </xf>
    <xf numFmtId="0" fontId="1" fillId="6" borderId="38" xfId="0" applyFont="1" applyFill="1" applyBorder="1" applyAlignment="1">
      <alignment vertical="center" textRotation="90"/>
    </xf>
    <xf numFmtId="0" fontId="2" fillId="6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/>
    </xf>
    <xf numFmtId="0" fontId="2" fillId="18" borderId="2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0" fontId="1" fillId="20" borderId="14" xfId="0" applyFont="1" applyFill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9" fontId="2" fillId="0" borderId="69" xfId="0" applyNumberFormat="1" applyFont="1" applyBorder="1" applyAlignment="1">
      <alignment horizontal="center" vertical="center" wrapText="1"/>
    </xf>
    <xf numFmtId="0" fontId="1" fillId="16" borderId="16" xfId="1" applyFont="1" applyFill="1" applyBorder="1" applyAlignment="1">
      <alignment horizontal="center" vertical="center"/>
    </xf>
    <xf numFmtId="0" fontId="1" fillId="16" borderId="14" xfId="1" applyFont="1" applyFill="1" applyBorder="1" applyAlignment="1">
      <alignment horizontal="center" vertical="center"/>
    </xf>
    <xf numFmtId="0" fontId="1" fillId="16" borderId="15" xfId="1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/>
    </xf>
    <xf numFmtId="0" fontId="1" fillId="16" borderId="20" xfId="0" applyFont="1" applyFill="1" applyBorder="1" applyAlignment="1">
      <alignment horizontal="center" vertical="center"/>
    </xf>
    <xf numFmtId="0" fontId="1" fillId="8" borderId="33" xfId="1" applyFont="1" applyFill="1" applyBorder="1" applyAlignment="1">
      <alignment horizontal="center" vertical="center"/>
    </xf>
    <xf numFmtId="0" fontId="1" fillId="8" borderId="34" xfId="1" applyFont="1" applyFill="1" applyBorder="1" applyAlignment="1">
      <alignment horizontal="center" vertical="center"/>
    </xf>
    <xf numFmtId="0" fontId="1" fillId="8" borderId="62" xfId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1" fillId="8" borderId="61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" fillId="8" borderId="71" xfId="0" applyFont="1" applyFill="1" applyBorder="1" applyAlignment="1">
      <alignment horizontal="center" vertical="center"/>
    </xf>
    <xf numFmtId="0" fontId="2" fillId="18" borderId="50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63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64" xfId="0" applyFont="1" applyFill="1" applyBorder="1" applyAlignment="1">
      <alignment horizontal="center" vertical="center"/>
    </xf>
    <xf numFmtId="0" fontId="2" fillId="11" borderId="7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75" xfId="0" applyNumberFormat="1" applyFont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17" borderId="53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6" xfId="0" applyFont="1" applyFill="1" applyBorder="1" applyAlignment="1">
      <alignment horizontal="center" vertical="center"/>
    </xf>
    <xf numFmtId="0" fontId="2" fillId="16" borderId="26" xfId="0" applyFont="1" applyFill="1" applyBorder="1" applyAlignment="1">
      <alignment horizontal="left" vertical="center" wrapText="1"/>
    </xf>
    <xf numFmtId="0" fontId="2" fillId="16" borderId="24" xfId="0" applyFont="1" applyFill="1" applyBorder="1" applyAlignment="1">
      <alignment horizontal="left" vertical="center" wrapText="1"/>
    </xf>
    <xf numFmtId="0" fontId="2" fillId="16" borderId="30" xfId="0" applyFont="1" applyFill="1" applyBorder="1" applyAlignment="1">
      <alignment horizontal="left" vertical="center" wrapText="1"/>
    </xf>
    <xf numFmtId="0" fontId="2" fillId="16" borderId="31" xfId="0" applyFont="1" applyFill="1" applyBorder="1" applyAlignment="1">
      <alignment horizontal="left" vertical="center" wrapText="1"/>
    </xf>
    <xf numFmtId="0" fontId="2" fillId="17" borderId="24" xfId="0" applyFont="1" applyFill="1" applyBorder="1" applyAlignment="1">
      <alignment horizontal="left" vertical="center" wrapText="1"/>
    </xf>
    <xf numFmtId="0" fontId="1" fillId="16" borderId="1" xfId="0" applyFont="1" applyFill="1" applyBorder="1" applyAlignment="1">
      <alignment horizontal="left" vertical="center" wrapText="1"/>
    </xf>
    <xf numFmtId="0" fontId="1" fillId="16" borderId="21" xfId="0" applyFont="1" applyFill="1" applyBorder="1" applyAlignment="1">
      <alignment horizontal="left" vertical="center" wrapText="1"/>
    </xf>
    <xf numFmtId="0" fontId="1" fillId="16" borderId="35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left" vertical="center" wrapText="1"/>
    </xf>
    <xf numFmtId="0" fontId="2" fillId="16" borderId="33" xfId="0" applyFont="1" applyFill="1" applyBorder="1" applyAlignment="1">
      <alignment horizontal="left" vertical="center" wrapText="1"/>
    </xf>
    <xf numFmtId="0" fontId="2" fillId="16" borderId="3" xfId="0" applyFont="1" applyFill="1" applyBorder="1" applyAlignment="1">
      <alignment horizontal="left" vertical="center" wrapText="1"/>
    </xf>
    <xf numFmtId="0" fontId="2" fillId="16" borderId="34" xfId="0" applyFont="1" applyFill="1" applyBorder="1" applyAlignment="1">
      <alignment horizontal="left" vertical="center" wrapText="1"/>
    </xf>
    <xf numFmtId="0" fontId="2" fillId="16" borderId="23" xfId="0" applyFont="1" applyFill="1" applyBorder="1" applyAlignment="1">
      <alignment horizontal="left" vertical="center" wrapText="1"/>
    </xf>
    <xf numFmtId="0" fontId="2" fillId="16" borderId="22" xfId="0" applyFont="1" applyFill="1" applyBorder="1" applyAlignment="1">
      <alignment horizontal="left" vertical="center" wrapText="1"/>
    </xf>
    <xf numFmtId="0" fontId="1" fillId="8" borderId="41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16" borderId="53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2" fillId="17" borderId="26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1" fillId="15" borderId="21" xfId="0" applyFont="1" applyFill="1" applyBorder="1" applyAlignment="1">
      <alignment horizontal="left" vertical="center" wrapText="1"/>
    </xf>
    <xf numFmtId="0" fontId="1" fillId="15" borderId="11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2" fillId="15" borderId="33" xfId="0" applyFont="1" applyFill="1" applyBorder="1" applyAlignment="1">
      <alignment horizontal="left" vertical="center" wrapText="1"/>
    </xf>
    <xf numFmtId="0" fontId="2" fillId="15" borderId="30" xfId="0" applyFont="1" applyFill="1" applyBorder="1" applyAlignment="1">
      <alignment horizontal="left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15" borderId="53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 textRotation="90" wrapText="1"/>
    </xf>
    <xf numFmtId="0" fontId="1" fillId="7" borderId="64" xfId="0" applyFont="1" applyFill="1" applyBorder="1" applyAlignment="1">
      <alignment horizontal="center" vertical="center" textRotation="90" wrapText="1"/>
    </xf>
    <xf numFmtId="0" fontId="1" fillId="7" borderId="57" xfId="0" applyFont="1" applyFill="1" applyBorder="1" applyAlignment="1">
      <alignment horizontal="center" vertical="center" textRotation="90" wrapText="1"/>
    </xf>
    <xf numFmtId="0" fontId="1" fillId="7" borderId="63" xfId="0" applyFont="1" applyFill="1" applyBorder="1" applyAlignment="1">
      <alignment horizontal="center" vertical="center" textRotation="90" wrapText="1"/>
    </xf>
    <xf numFmtId="0" fontId="1" fillId="8" borderId="9" xfId="0" applyFont="1" applyFill="1" applyBorder="1" applyAlignment="1">
      <alignment horizontal="center" vertical="center" textRotation="90" wrapText="1"/>
    </xf>
    <xf numFmtId="0" fontId="1" fillId="8" borderId="19" xfId="0" applyFont="1" applyFill="1" applyBorder="1" applyAlignment="1">
      <alignment horizontal="center" vertical="center" textRotation="90" wrapText="1"/>
    </xf>
    <xf numFmtId="0" fontId="1" fillId="18" borderId="1" xfId="0" applyFont="1" applyFill="1" applyBorder="1" applyAlignment="1">
      <alignment horizontal="center" vertical="center" textRotation="90"/>
    </xf>
    <xf numFmtId="0" fontId="1" fillId="18" borderId="1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0" borderId="53" xfId="0" applyFont="1" applyFill="1" applyBorder="1" applyAlignment="1">
      <alignment horizontal="center" vertical="center" wrapText="1"/>
    </xf>
    <xf numFmtId="0" fontId="1" fillId="20" borderId="32" xfId="0" applyFont="1" applyFill="1" applyBorder="1" applyAlignment="1">
      <alignment horizontal="center" vertical="center" wrapText="1"/>
    </xf>
    <xf numFmtId="0" fontId="1" fillId="15" borderId="32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textRotation="90"/>
    </xf>
    <xf numFmtId="0" fontId="1" fillId="9" borderId="17" xfId="0" applyFont="1" applyFill="1" applyBorder="1" applyAlignment="1">
      <alignment horizontal="center" vertical="center" textRotation="90"/>
    </xf>
    <xf numFmtId="0" fontId="1" fillId="9" borderId="10" xfId="0" applyFont="1" applyFill="1" applyBorder="1" applyAlignment="1">
      <alignment horizontal="center" vertical="center" textRotation="90" wrapText="1"/>
    </xf>
    <xf numFmtId="0" fontId="1" fillId="9" borderId="20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1" fillId="16" borderId="3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2" fillId="17" borderId="39" xfId="0" applyFont="1" applyFill="1" applyBorder="1" applyAlignment="1">
      <alignment horizontal="left" vertical="center" wrapText="1"/>
    </xf>
    <xf numFmtId="0" fontId="2" fillId="17" borderId="61" xfId="0" applyFont="1" applyFill="1" applyBorder="1" applyAlignment="1">
      <alignment horizontal="left" vertical="center" wrapText="1"/>
    </xf>
    <xf numFmtId="0" fontId="2" fillId="17" borderId="54" xfId="0" applyFont="1" applyFill="1" applyBorder="1" applyAlignment="1">
      <alignment horizontal="left" vertical="center" wrapText="1"/>
    </xf>
    <xf numFmtId="0" fontId="2" fillId="17" borderId="23" xfId="0" applyFont="1" applyFill="1" applyBorder="1" applyAlignment="1">
      <alignment horizontal="left" vertical="center" wrapText="1"/>
    </xf>
    <xf numFmtId="0" fontId="2" fillId="17" borderId="31" xfId="0" applyFont="1" applyFill="1" applyBorder="1" applyAlignment="1">
      <alignment horizontal="left" vertical="center" wrapText="1"/>
    </xf>
    <xf numFmtId="0" fontId="2" fillId="17" borderId="56" xfId="0" applyFont="1" applyFill="1" applyBorder="1" applyAlignment="1">
      <alignment horizontal="left" vertical="center" wrapText="1"/>
    </xf>
    <xf numFmtId="0" fontId="1" fillId="17" borderId="32" xfId="0" applyFont="1" applyFill="1" applyBorder="1" applyAlignment="1">
      <alignment horizontal="center" vertical="center"/>
    </xf>
    <xf numFmtId="0" fontId="1" fillId="16" borderId="50" xfId="0" applyFont="1" applyFill="1" applyBorder="1" applyAlignment="1">
      <alignment horizontal="left" vertical="center" wrapText="1"/>
    </xf>
    <xf numFmtId="0" fontId="1" fillId="17" borderId="9" xfId="0" applyFont="1" applyFill="1" applyBorder="1" applyAlignment="1">
      <alignment horizontal="left" vertical="center" wrapText="1"/>
    </xf>
    <xf numFmtId="0" fontId="1" fillId="17" borderId="50" xfId="0" applyFont="1" applyFill="1" applyBorder="1" applyAlignment="1">
      <alignment horizontal="left" vertical="center" wrapText="1"/>
    </xf>
    <xf numFmtId="0" fontId="1" fillId="17" borderId="19" xfId="0" applyFont="1" applyFill="1" applyBorder="1" applyAlignment="1">
      <alignment horizontal="left" vertical="center" wrapText="1"/>
    </xf>
    <xf numFmtId="0" fontId="2" fillId="16" borderId="24" xfId="0" applyFont="1" applyFill="1" applyBorder="1" applyAlignment="1">
      <alignment horizontal="left" vertical="center"/>
    </xf>
    <xf numFmtId="0" fontId="2" fillId="16" borderId="41" xfId="0" applyFont="1" applyFill="1" applyBorder="1" applyAlignment="1">
      <alignment horizontal="center" vertical="center"/>
    </xf>
    <xf numFmtId="0" fontId="2" fillId="16" borderId="43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horizontal="center" vertical="center"/>
    </xf>
    <xf numFmtId="0" fontId="1" fillId="16" borderId="41" xfId="0" applyFont="1" applyFill="1" applyBorder="1" applyAlignment="1">
      <alignment horizontal="center" vertical="center"/>
    </xf>
    <xf numFmtId="0" fontId="1" fillId="16" borderId="42" xfId="0" applyFont="1" applyFill="1" applyBorder="1" applyAlignment="1">
      <alignment horizontal="center" vertical="center"/>
    </xf>
    <xf numFmtId="0" fontId="1" fillId="16" borderId="44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2" fillId="11" borderId="72" xfId="0" applyFont="1" applyFill="1" applyBorder="1" applyAlignment="1">
      <alignment horizontal="center" vertical="center"/>
    </xf>
    <xf numFmtId="0" fontId="2" fillId="11" borderId="73" xfId="0" applyFont="1" applyFill="1" applyBorder="1" applyAlignment="1">
      <alignment horizontal="center" vertical="center"/>
    </xf>
    <xf numFmtId="0" fontId="1" fillId="20" borderId="14" xfId="0" applyFont="1" applyFill="1" applyBorder="1" applyAlignment="1">
      <alignment horizontal="center" vertical="center" wrapText="1"/>
    </xf>
    <xf numFmtId="0" fontId="1" fillId="8" borderId="71" xfId="0" applyFont="1" applyFill="1" applyBorder="1" applyAlignment="1">
      <alignment horizontal="center" vertical="center"/>
    </xf>
    <xf numFmtId="0" fontId="1" fillId="8" borderId="74" xfId="0" applyFont="1" applyFill="1" applyBorder="1" applyAlignment="1">
      <alignment horizontal="center" vertical="center"/>
    </xf>
    <xf numFmtId="0" fontId="1" fillId="16" borderId="45" xfId="0" applyFont="1" applyFill="1" applyBorder="1" applyAlignment="1">
      <alignment horizontal="center" vertical="center"/>
    </xf>
    <xf numFmtId="0" fontId="1" fillId="16" borderId="46" xfId="0" applyFont="1" applyFill="1" applyBorder="1" applyAlignment="1">
      <alignment horizontal="center" vertical="center"/>
    </xf>
    <xf numFmtId="0" fontId="1" fillId="11" borderId="69" xfId="0" applyFont="1" applyFill="1" applyBorder="1" applyAlignment="1">
      <alignment horizontal="center" vertical="center"/>
    </xf>
    <xf numFmtId="0" fontId="1" fillId="11" borderId="73" xfId="0" applyFont="1" applyFill="1" applyBorder="1" applyAlignment="1">
      <alignment horizontal="center" vertical="center"/>
    </xf>
    <xf numFmtId="0" fontId="1" fillId="16" borderId="71" xfId="0" applyFont="1" applyFill="1" applyBorder="1" applyAlignment="1">
      <alignment horizontal="left" vertical="center" wrapText="1"/>
    </xf>
    <xf numFmtId="0" fontId="2" fillId="16" borderId="6" xfId="0" applyFont="1" applyFill="1" applyBorder="1" applyAlignment="1">
      <alignment horizontal="left" vertical="center" wrapText="1"/>
    </xf>
    <xf numFmtId="0" fontId="2" fillId="16" borderId="4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24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17" borderId="70" xfId="0" applyFont="1" applyFill="1" applyBorder="1" applyAlignment="1">
      <alignment horizontal="left" vertical="center" wrapText="1"/>
    </xf>
    <xf numFmtId="0" fontId="1" fillId="17" borderId="71" xfId="0" applyFont="1" applyFill="1" applyBorder="1" applyAlignment="1">
      <alignment horizontal="left" vertical="center" wrapText="1"/>
    </xf>
    <xf numFmtId="0" fontId="1" fillId="17" borderId="72" xfId="0" applyFont="1" applyFill="1" applyBorder="1" applyAlignment="1">
      <alignment horizontal="left" vertical="center" wrapText="1"/>
    </xf>
    <xf numFmtId="0" fontId="1" fillId="17" borderId="14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2" fillId="17" borderId="22" xfId="0" applyFont="1" applyFill="1" applyBorder="1" applyAlignment="1">
      <alignment horizontal="center" vertical="center" wrapText="1"/>
    </xf>
    <xf numFmtId="0" fontId="2" fillId="17" borderId="33" xfId="0" applyFont="1" applyFill="1" applyBorder="1" applyAlignment="1">
      <alignment horizontal="center" vertical="center" wrapText="1"/>
    </xf>
    <xf numFmtId="0" fontId="2" fillId="17" borderId="30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left" vertical="center" wrapText="1"/>
    </xf>
    <xf numFmtId="0" fontId="2" fillId="17" borderId="30" xfId="0" applyFont="1" applyFill="1" applyBorder="1" applyAlignment="1">
      <alignment horizontal="left" vertical="center" wrapText="1"/>
    </xf>
    <xf numFmtId="0" fontId="1" fillId="18" borderId="35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textRotation="90" wrapText="1"/>
    </xf>
    <xf numFmtId="0" fontId="1" fillId="7" borderId="39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7" borderId="36" xfId="0" applyFont="1" applyFill="1" applyBorder="1" applyAlignment="1">
      <alignment horizontal="center" vertical="center" textRotation="90" wrapText="1"/>
    </xf>
    <xf numFmtId="0" fontId="1" fillId="8" borderId="50" xfId="0" applyFont="1" applyFill="1" applyBorder="1" applyAlignment="1">
      <alignment horizontal="center" vertical="center" textRotation="90" wrapText="1"/>
    </xf>
    <xf numFmtId="0" fontId="1" fillId="9" borderId="39" xfId="0" applyFont="1" applyFill="1" applyBorder="1" applyAlignment="1">
      <alignment horizontal="center" vertical="center" textRotation="90"/>
    </xf>
    <xf numFmtId="0" fontId="1" fillId="9" borderId="40" xfId="0" applyFont="1" applyFill="1" applyBorder="1" applyAlignment="1">
      <alignment horizontal="center" vertical="center" textRotation="90" wrapText="1"/>
    </xf>
    <xf numFmtId="0" fontId="1" fillId="2" borderId="39" xfId="0" applyFont="1" applyFill="1" applyBorder="1" applyAlignment="1">
      <alignment horizontal="center" vertical="center" textRotation="90"/>
    </xf>
    <xf numFmtId="0" fontId="1" fillId="2" borderId="38" xfId="0" applyFont="1" applyFill="1" applyBorder="1" applyAlignment="1">
      <alignment horizontal="center" vertical="center" textRotation="90"/>
    </xf>
    <xf numFmtId="0" fontId="1" fillId="2" borderId="65" xfId="0" applyFont="1" applyFill="1" applyBorder="1" applyAlignment="1">
      <alignment horizontal="center" vertical="center" textRotation="90"/>
    </xf>
    <xf numFmtId="0" fontId="1" fillId="2" borderId="67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27" xfId="0" applyFont="1" applyFill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" fillId="16" borderId="68" xfId="0" applyFont="1" applyFill="1" applyBorder="1" applyAlignment="1">
      <alignment horizontal="left" vertical="center" wrapText="1"/>
    </xf>
    <xf numFmtId="0" fontId="1" fillId="16" borderId="66" xfId="0" applyFont="1" applyFill="1" applyBorder="1" applyAlignment="1">
      <alignment horizontal="left" vertical="center" wrapText="1"/>
    </xf>
    <xf numFmtId="0" fontId="1" fillId="16" borderId="67" xfId="0" applyFont="1" applyFill="1" applyBorder="1" applyAlignment="1">
      <alignment horizontal="left" vertical="center" wrapText="1"/>
    </xf>
    <xf numFmtId="0" fontId="1" fillId="6" borderId="65" xfId="0" applyFont="1" applyFill="1" applyBorder="1" applyAlignment="1">
      <alignment horizontal="left" vertical="center" wrapText="1"/>
    </xf>
    <xf numFmtId="0" fontId="1" fillId="6" borderId="66" xfId="0" applyFont="1" applyFill="1" applyBorder="1" applyAlignment="1">
      <alignment horizontal="left" vertical="center" wrapText="1"/>
    </xf>
    <xf numFmtId="0" fontId="1" fillId="6" borderId="53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15" borderId="65" xfId="0" applyFont="1" applyFill="1" applyBorder="1" applyAlignment="1">
      <alignment horizontal="left" vertical="center" wrapText="1"/>
    </xf>
    <xf numFmtId="0" fontId="1" fillId="15" borderId="66" xfId="0" applyFont="1" applyFill="1" applyBorder="1" applyAlignment="1">
      <alignment horizontal="left" vertical="center" wrapText="1"/>
    </xf>
    <xf numFmtId="0" fontId="1" fillId="15" borderId="5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13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CC66FF"/>
        </patternFill>
      </fill>
    </dxf>
    <dxf>
      <fill>
        <patternFill patternType="solid">
          <bgColor theme="0"/>
        </patternFill>
      </fill>
    </dxf>
    <dxf>
      <fill>
        <patternFill>
          <bgColor rgb="FFCC66FF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9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bgColor theme="0"/>
        </patternFill>
      </fill>
    </dxf>
    <dxf>
      <fill>
        <patternFill>
          <bgColor rgb="FFCC66FF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99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99"/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opLeftCell="A248" workbookViewId="0">
      <selection activeCell="N269" sqref="N269"/>
    </sheetView>
  </sheetViews>
  <sheetFormatPr baseColWidth="10" defaultColWidth="11.453125" defaultRowHeight="11.5" x14ac:dyDescent="0.35"/>
  <cols>
    <col min="1" max="1" width="10.81640625" style="125" bestFit="1" customWidth="1"/>
    <col min="2" max="2" width="16.54296875" style="125" bestFit="1" customWidth="1"/>
    <col min="3" max="3" width="15.7265625" style="125" bestFit="1" customWidth="1"/>
    <col min="4" max="4" width="33.1796875" style="1" customWidth="1"/>
    <col min="5" max="5" width="32.453125" style="126" customWidth="1"/>
    <col min="6" max="7" width="6.1796875" style="1" customWidth="1"/>
    <col min="8" max="8" width="11.81640625" style="1" customWidth="1"/>
    <col min="9" max="13" width="4.54296875" style="126" customWidth="1"/>
    <col min="14" max="14" width="4.453125" style="126" customWidth="1"/>
    <col min="15" max="16" width="10.1796875" style="1" customWidth="1"/>
    <col min="17" max="17" width="5.26953125" style="1" customWidth="1"/>
    <col min="18" max="16384" width="11.453125" style="1"/>
  </cols>
  <sheetData>
    <row r="1" spans="1:15" ht="58.5" customHeight="1" x14ac:dyDescent="0.35">
      <c r="A1" s="360" t="s">
        <v>0</v>
      </c>
      <c r="B1" s="362" t="s">
        <v>1</v>
      </c>
      <c r="C1" s="364" t="s">
        <v>2</v>
      </c>
      <c r="D1" s="366" t="s">
        <v>3</v>
      </c>
      <c r="E1" s="368" t="s">
        <v>4</v>
      </c>
      <c r="F1" s="352" t="s">
        <v>9</v>
      </c>
      <c r="G1" s="354" t="s">
        <v>10</v>
      </c>
      <c r="H1" s="356" t="s">
        <v>691</v>
      </c>
      <c r="I1" s="374" t="s">
        <v>11</v>
      </c>
      <c r="J1" s="376" t="s">
        <v>649</v>
      </c>
      <c r="K1" s="378" t="s">
        <v>12</v>
      </c>
      <c r="L1" s="380" t="s">
        <v>13</v>
      </c>
      <c r="M1" s="382" t="s">
        <v>14</v>
      </c>
      <c r="N1" s="358" t="s">
        <v>709</v>
      </c>
      <c r="O1" s="370"/>
    </row>
    <row r="2" spans="1:15" ht="142.5" customHeight="1" thickBot="1" x14ac:dyDescent="0.4">
      <c r="A2" s="361"/>
      <c r="B2" s="363"/>
      <c r="C2" s="365"/>
      <c r="D2" s="367"/>
      <c r="E2" s="369"/>
      <c r="F2" s="353"/>
      <c r="G2" s="355"/>
      <c r="H2" s="357"/>
      <c r="I2" s="375"/>
      <c r="J2" s="377"/>
      <c r="K2" s="379"/>
      <c r="L2" s="381"/>
      <c r="M2" s="383"/>
      <c r="N2" s="359"/>
      <c r="O2" s="370"/>
    </row>
    <row r="3" spans="1:15" ht="12" x14ac:dyDescent="0.35">
      <c r="A3" s="335" t="s">
        <v>25</v>
      </c>
      <c r="B3" s="2" t="s">
        <v>26</v>
      </c>
      <c r="C3" s="2" t="s">
        <v>27</v>
      </c>
      <c r="D3" s="3" t="s">
        <v>28</v>
      </c>
      <c r="E3" s="204" t="s">
        <v>29</v>
      </c>
      <c r="F3" s="196">
        <v>2</v>
      </c>
      <c r="G3" s="208">
        <v>0.18181818181818182</v>
      </c>
      <c r="H3" s="12"/>
      <c r="I3" s="13" t="s">
        <v>30</v>
      </c>
      <c r="J3" s="14"/>
      <c r="K3" s="10" t="s">
        <v>31</v>
      </c>
      <c r="L3" s="15" t="s">
        <v>31</v>
      </c>
      <c r="M3" s="16"/>
      <c r="N3" s="238"/>
    </row>
    <row r="4" spans="1:15" ht="12" x14ac:dyDescent="0.35">
      <c r="A4" s="336"/>
      <c r="B4" s="338" t="s">
        <v>32</v>
      </c>
      <c r="C4" s="340" t="s">
        <v>33</v>
      </c>
      <c r="D4" s="17" t="s">
        <v>34</v>
      </c>
      <c r="E4" s="97" t="s">
        <v>35</v>
      </c>
      <c r="F4" s="197">
        <v>4</v>
      </c>
      <c r="G4" s="209">
        <v>0.36363636363636365</v>
      </c>
      <c r="H4" s="28"/>
      <c r="I4" s="29"/>
      <c r="J4" s="30" t="s">
        <v>36</v>
      </c>
      <c r="K4" s="26"/>
      <c r="L4" s="31" t="s">
        <v>31</v>
      </c>
      <c r="M4" s="32"/>
      <c r="N4" s="236"/>
    </row>
    <row r="5" spans="1:15" ht="12" x14ac:dyDescent="0.35">
      <c r="A5" s="336"/>
      <c r="B5" s="339"/>
      <c r="C5" s="341"/>
      <c r="D5" s="17" t="s">
        <v>37</v>
      </c>
      <c r="E5" s="97" t="s">
        <v>38</v>
      </c>
      <c r="F5" s="197">
        <v>3</v>
      </c>
      <c r="G5" s="209">
        <v>0.27272727272727271</v>
      </c>
      <c r="H5" s="28"/>
      <c r="I5" s="29"/>
      <c r="J5" s="30" t="s">
        <v>36</v>
      </c>
      <c r="K5" s="26"/>
      <c r="L5" s="33" t="s">
        <v>39</v>
      </c>
      <c r="M5" s="32"/>
      <c r="N5" s="236"/>
    </row>
    <row r="6" spans="1:15" ht="12" x14ac:dyDescent="0.35">
      <c r="A6" s="336"/>
      <c r="B6" s="34" t="s">
        <v>40</v>
      </c>
      <c r="C6" s="34" t="s">
        <v>41</v>
      </c>
      <c r="D6" s="17" t="s">
        <v>42</v>
      </c>
      <c r="E6" s="97" t="s">
        <v>43</v>
      </c>
      <c r="F6" s="197">
        <v>2</v>
      </c>
      <c r="G6" s="209">
        <v>0.18181818181818182</v>
      </c>
      <c r="H6" s="28"/>
      <c r="I6" s="29"/>
      <c r="J6" s="30" t="s">
        <v>36</v>
      </c>
      <c r="K6" s="26"/>
      <c r="L6" s="31" t="s">
        <v>31</v>
      </c>
      <c r="M6" s="32"/>
      <c r="N6" s="236"/>
    </row>
    <row r="7" spans="1:15" ht="12" x14ac:dyDescent="0.35">
      <c r="A7" s="336"/>
      <c r="B7" s="34" t="s">
        <v>44</v>
      </c>
      <c r="C7" s="34" t="s">
        <v>45</v>
      </c>
      <c r="D7" s="17" t="s">
        <v>46</v>
      </c>
      <c r="E7" s="97" t="s">
        <v>47</v>
      </c>
      <c r="F7" s="197">
        <v>1</v>
      </c>
      <c r="G7" s="209">
        <v>0.09</v>
      </c>
      <c r="H7" s="28"/>
      <c r="I7" s="29" t="s">
        <v>30</v>
      </c>
      <c r="J7" s="30"/>
      <c r="K7" s="35" t="s">
        <v>39</v>
      </c>
      <c r="L7" s="31" t="s">
        <v>31</v>
      </c>
      <c r="M7" s="32"/>
      <c r="N7" s="236"/>
    </row>
    <row r="8" spans="1:15" s="39" customFormat="1" ht="15.75" customHeight="1" thickBot="1" x14ac:dyDescent="0.4">
      <c r="A8" s="337"/>
      <c r="B8" s="348" t="s">
        <v>650</v>
      </c>
      <c r="C8" s="349"/>
      <c r="D8" s="349"/>
      <c r="E8" s="191">
        <v>5</v>
      </c>
      <c r="F8" s="198"/>
      <c r="G8" s="210"/>
      <c r="H8" s="133">
        <v>0</v>
      </c>
      <c r="I8" s="130">
        <v>2</v>
      </c>
      <c r="J8" s="131">
        <v>3</v>
      </c>
      <c r="K8" s="371">
        <v>2</v>
      </c>
      <c r="L8" s="372"/>
      <c r="M8" s="132">
        <v>0</v>
      </c>
      <c r="N8" s="237"/>
    </row>
    <row r="9" spans="1:15" ht="14.5" customHeight="1" x14ac:dyDescent="0.35">
      <c r="A9" s="342" t="s">
        <v>48</v>
      </c>
      <c r="B9" s="345" t="s">
        <v>49</v>
      </c>
      <c r="C9" s="40" t="s">
        <v>50</v>
      </c>
      <c r="D9" s="3" t="s">
        <v>51</v>
      </c>
      <c r="E9" s="204" t="s">
        <v>52</v>
      </c>
      <c r="F9" s="196">
        <v>2</v>
      </c>
      <c r="G9" s="208">
        <v>0.18181818181818182</v>
      </c>
      <c r="H9" s="12"/>
      <c r="I9" s="44"/>
      <c r="J9" s="45" t="s">
        <v>53</v>
      </c>
      <c r="K9" s="46"/>
      <c r="L9" s="4"/>
      <c r="M9" s="47"/>
      <c r="N9" s="236"/>
    </row>
    <row r="10" spans="1:15" ht="12" x14ac:dyDescent="0.35">
      <c r="A10" s="343"/>
      <c r="B10" s="346"/>
      <c r="C10" s="48" t="s">
        <v>54</v>
      </c>
      <c r="D10" s="17" t="s">
        <v>55</v>
      </c>
      <c r="E10" s="97" t="s">
        <v>685</v>
      </c>
      <c r="F10" s="197">
        <v>4</v>
      </c>
      <c r="G10" s="209">
        <v>0.36363636363636365</v>
      </c>
      <c r="H10" s="28"/>
      <c r="I10" s="52" t="s">
        <v>30</v>
      </c>
      <c r="J10" s="53"/>
      <c r="K10" s="54"/>
      <c r="L10" s="18" t="s">
        <v>31</v>
      </c>
      <c r="M10" s="55"/>
      <c r="N10" s="236"/>
    </row>
    <row r="11" spans="1:15" ht="12" x14ac:dyDescent="0.35">
      <c r="A11" s="343"/>
      <c r="B11" s="346"/>
      <c r="C11" s="48" t="s">
        <v>56</v>
      </c>
      <c r="D11" s="17" t="s">
        <v>57</v>
      </c>
      <c r="E11" s="97" t="s">
        <v>58</v>
      </c>
      <c r="F11" s="197">
        <v>11</v>
      </c>
      <c r="G11" s="209">
        <v>1</v>
      </c>
      <c r="H11" s="28"/>
      <c r="I11" s="52" t="s">
        <v>30</v>
      </c>
      <c r="J11" s="53"/>
      <c r="K11" s="54"/>
      <c r="L11" s="18" t="s">
        <v>31</v>
      </c>
      <c r="M11" s="55"/>
      <c r="N11" s="236"/>
    </row>
    <row r="12" spans="1:15" ht="12" x14ac:dyDescent="0.35">
      <c r="A12" s="343"/>
      <c r="B12" s="347"/>
      <c r="C12" s="48" t="s">
        <v>59</v>
      </c>
      <c r="D12" s="17" t="s">
        <v>60</v>
      </c>
      <c r="E12" s="97" t="s">
        <v>61</v>
      </c>
      <c r="F12" s="197">
        <v>1</v>
      </c>
      <c r="G12" s="209">
        <v>9.0909090909090912E-2</v>
      </c>
      <c r="H12" s="28"/>
      <c r="I12" s="52"/>
      <c r="J12" s="53" t="s">
        <v>36</v>
      </c>
      <c r="K12" s="54"/>
      <c r="L12" s="18" t="s">
        <v>31</v>
      </c>
      <c r="M12" s="55"/>
      <c r="N12" s="236"/>
    </row>
    <row r="13" spans="1:15" ht="15.75" customHeight="1" thickBot="1" x14ac:dyDescent="0.4">
      <c r="A13" s="344"/>
      <c r="B13" s="350" t="s">
        <v>651</v>
      </c>
      <c r="C13" s="351"/>
      <c r="D13" s="351"/>
      <c r="E13" s="192">
        <v>4</v>
      </c>
      <c r="F13" s="198"/>
      <c r="G13" s="210"/>
      <c r="H13" s="134">
        <v>0</v>
      </c>
      <c r="I13" s="135">
        <v>2</v>
      </c>
      <c r="J13" s="136">
        <v>2</v>
      </c>
      <c r="K13" s="350">
        <v>0</v>
      </c>
      <c r="L13" s="373"/>
      <c r="M13" s="137">
        <v>0</v>
      </c>
      <c r="N13" s="236"/>
    </row>
    <row r="14" spans="1:15" ht="14.5" customHeight="1" x14ac:dyDescent="0.35">
      <c r="A14" s="321" t="s">
        <v>62</v>
      </c>
      <c r="B14" s="324" t="s">
        <v>63</v>
      </c>
      <c r="C14" s="326" t="s">
        <v>64</v>
      </c>
      <c r="D14" s="3" t="s">
        <v>65</v>
      </c>
      <c r="E14" s="204" t="s">
        <v>66</v>
      </c>
      <c r="F14" s="196">
        <v>10</v>
      </c>
      <c r="G14" s="208">
        <v>0.90909090909090906</v>
      </c>
      <c r="H14" s="12"/>
      <c r="I14" s="44" t="s">
        <v>30</v>
      </c>
      <c r="J14" s="45"/>
      <c r="K14" s="46" t="s">
        <v>31</v>
      </c>
      <c r="L14" s="4" t="s">
        <v>31</v>
      </c>
      <c r="M14" s="47"/>
      <c r="N14" s="236"/>
    </row>
    <row r="15" spans="1:15" ht="12" x14ac:dyDescent="0.35">
      <c r="A15" s="322"/>
      <c r="B15" s="325"/>
      <c r="C15" s="327"/>
      <c r="D15" s="17" t="s">
        <v>67</v>
      </c>
      <c r="E15" s="97" t="s">
        <v>68</v>
      </c>
      <c r="F15" s="197">
        <v>1</v>
      </c>
      <c r="G15" s="209">
        <v>9.0909090909090912E-2</v>
      </c>
      <c r="H15" s="28"/>
      <c r="I15" s="52" t="s">
        <v>30</v>
      </c>
      <c r="J15" s="53"/>
      <c r="K15" s="54" t="s">
        <v>31</v>
      </c>
      <c r="L15" s="18" t="s">
        <v>31</v>
      </c>
      <c r="M15" s="55"/>
      <c r="N15" s="236"/>
    </row>
    <row r="16" spans="1:15" ht="12" x14ac:dyDescent="0.35">
      <c r="A16" s="322"/>
      <c r="B16" s="325"/>
      <c r="C16" s="319"/>
      <c r="D16" s="17" t="s">
        <v>69</v>
      </c>
      <c r="E16" s="97" t="s">
        <v>70</v>
      </c>
      <c r="F16" s="197">
        <v>5</v>
      </c>
      <c r="G16" s="209">
        <v>0.45454545454545453</v>
      </c>
      <c r="H16" s="28"/>
      <c r="I16" s="52"/>
      <c r="J16" s="53"/>
      <c r="K16" s="54" t="s">
        <v>31</v>
      </c>
      <c r="L16" s="18" t="s">
        <v>31</v>
      </c>
      <c r="M16" s="55"/>
      <c r="N16" s="236"/>
    </row>
    <row r="17" spans="1:14" ht="12" x14ac:dyDescent="0.35">
      <c r="A17" s="322"/>
      <c r="B17" s="325"/>
      <c r="C17" s="184" t="s">
        <v>71</v>
      </c>
      <c r="D17" s="17" t="s">
        <v>72</v>
      </c>
      <c r="E17" s="97" t="s">
        <v>73</v>
      </c>
      <c r="F17" s="197">
        <v>1</v>
      </c>
      <c r="G17" s="209">
        <v>9.0909090909090912E-2</v>
      </c>
      <c r="H17" s="28"/>
      <c r="I17" s="52" t="s">
        <v>30</v>
      </c>
      <c r="J17" s="53"/>
      <c r="K17" s="54" t="s">
        <v>31</v>
      </c>
      <c r="L17" s="18" t="s">
        <v>31</v>
      </c>
      <c r="M17" s="55"/>
      <c r="N17" s="236"/>
    </row>
    <row r="18" spans="1:14" ht="12" x14ac:dyDescent="0.35">
      <c r="A18" s="322"/>
      <c r="B18" s="325"/>
      <c r="C18" s="328" t="s">
        <v>74</v>
      </c>
      <c r="D18" s="17" t="s">
        <v>75</v>
      </c>
      <c r="E18" s="97" t="s">
        <v>76</v>
      </c>
      <c r="F18" s="197">
        <v>1</v>
      </c>
      <c r="G18" s="209">
        <v>9.0909090909090912E-2</v>
      </c>
      <c r="H18" s="28"/>
      <c r="I18" s="52" t="s">
        <v>30</v>
      </c>
      <c r="J18" s="53"/>
      <c r="K18" s="63" t="s">
        <v>39</v>
      </c>
      <c r="L18" s="18" t="s">
        <v>77</v>
      </c>
      <c r="M18" s="55"/>
      <c r="N18" s="236"/>
    </row>
    <row r="19" spans="1:14" ht="12" x14ac:dyDescent="0.35">
      <c r="A19" s="322"/>
      <c r="B19" s="325"/>
      <c r="C19" s="319"/>
      <c r="D19" s="17" t="s">
        <v>78</v>
      </c>
      <c r="E19" s="97" t="s">
        <v>79</v>
      </c>
      <c r="F19" s="197">
        <v>2</v>
      </c>
      <c r="G19" s="209">
        <v>0.18181818181818182</v>
      </c>
      <c r="H19" s="28"/>
      <c r="I19" s="52" t="s">
        <v>30</v>
      </c>
      <c r="J19" s="53"/>
      <c r="K19" s="54" t="s">
        <v>31</v>
      </c>
      <c r="L19" s="18" t="s">
        <v>31</v>
      </c>
      <c r="M19" s="55"/>
      <c r="N19" s="236"/>
    </row>
    <row r="20" spans="1:14" ht="12" x14ac:dyDescent="0.35">
      <c r="A20" s="322"/>
      <c r="B20" s="318"/>
      <c r="C20" s="187" t="s">
        <v>80</v>
      </c>
      <c r="D20" s="17" t="s">
        <v>81</v>
      </c>
      <c r="E20" s="97" t="s">
        <v>82</v>
      </c>
      <c r="F20" s="197">
        <v>2</v>
      </c>
      <c r="G20" s="209">
        <v>0.18181818181818182</v>
      </c>
      <c r="H20" s="28"/>
      <c r="I20" s="52" t="s">
        <v>30</v>
      </c>
      <c r="J20" s="53"/>
      <c r="K20" s="54" t="s">
        <v>31</v>
      </c>
      <c r="L20" s="18" t="s">
        <v>31</v>
      </c>
      <c r="M20" s="55"/>
      <c r="N20" s="236"/>
    </row>
    <row r="21" spans="1:14" ht="12" x14ac:dyDescent="0.35">
      <c r="A21" s="322"/>
      <c r="B21" s="329" t="s">
        <v>83</v>
      </c>
      <c r="C21" s="328" t="s">
        <v>84</v>
      </c>
      <c r="D21" s="17" t="s">
        <v>85</v>
      </c>
      <c r="E21" s="97"/>
      <c r="F21" s="197">
        <v>1</v>
      </c>
      <c r="G21" s="209">
        <v>9.0909090909090912E-2</v>
      </c>
      <c r="H21" s="28"/>
      <c r="I21" s="52"/>
      <c r="J21" s="53" t="s">
        <v>53</v>
      </c>
      <c r="K21" s="54"/>
      <c r="L21" s="18"/>
      <c r="M21" s="55"/>
      <c r="N21" s="236"/>
    </row>
    <row r="22" spans="1:14" ht="12" x14ac:dyDescent="0.35">
      <c r="A22" s="322"/>
      <c r="B22" s="325"/>
      <c r="C22" s="319"/>
      <c r="D22" s="17" t="s">
        <v>86</v>
      </c>
      <c r="E22" s="97" t="s">
        <v>87</v>
      </c>
      <c r="F22" s="197">
        <v>1</v>
      </c>
      <c r="G22" s="209">
        <v>9.0909090909090912E-2</v>
      </c>
      <c r="H22" s="28"/>
      <c r="I22" s="52"/>
      <c r="J22" s="53" t="s">
        <v>53</v>
      </c>
      <c r="K22" s="54" t="s">
        <v>31</v>
      </c>
      <c r="L22" s="18"/>
      <c r="M22" s="55"/>
      <c r="N22" s="236"/>
    </row>
    <row r="23" spans="1:14" ht="12" x14ac:dyDescent="0.35">
      <c r="A23" s="322"/>
      <c r="B23" s="318"/>
      <c r="C23" s="187" t="s">
        <v>88</v>
      </c>
      <c r="D23" s="17" t="s">
        <v>89</v>
      </c>
      <c r="E23" s="97" t="s">
        <v>90</v>
      </c>
      <c r="F23" s="197">
        <v>6</v>
      </c>
      <c r="G23" s="209">
        <v>0.54545454545454541</v>
      </c>
      <c r="H23" s="28"/>
      <c r="I23" s="52"/>
      <c r="J23" s="53" t="s">
        <v>53</v>
      </c>
      <c r="K23" s="63" t="s">
        <v>39</v>
      </c>
      <c r="L23" s="18"/>
      <c r="M23" s="55"/>
      <c r="N23" s="236"/>
    </row>
    <row r="24" spans="1:14" ht="15.75" customHeight="1" thickBot="1" x14ac:dyDescent="0.4">
      <c r="A24" s="323"/>
      <c r="B24" s="332" t="s">
        <v>652</v>
      </c>
      <c r="C24" s="333"/>
      <c r="D24" s="333"/>
      <c r="E24" s="193">
        <v>10</v>
      </c>
      <c r="F24" s="199"/>
      <c r="G24" s="211"/>
      <c r="H24" s="142">
        <v>0</v>
      </c>
      <c r="I24" s="143">
        <v>6</v>
      </c>
      <c r="J24" s="144">
        <v>3</v>
      </c>
      <c r="K24" s="332">
        <v>2</v>
      </c>
      <c r="L24" s="384"/>
      <c r="M24" s="145">
        <v>0</v>
      </c>
      <c r="N24" s="236"/>
    </row>
    <row r="25" spans="1:14" ht="15.75" customHeight="1" thickBot="1" x14ac:dyDescent="0.4">
      <c r="A25" s="330" t="s">
        <v>653</v>
      </c>
      <c r="B25" s="331"/>
      <c r="C25" s="331"/>
      <c r="D25" s="331"/>
      <c r="E25" s="190">
        <v>14</v>
      </c>
      <c r="F25" s="200"/>
      <c r="G25" s="212"/>
      <c r="H25" s="138">
        <v>0</v>
      </c>
      <c r="I25" s="139">
        <v>8</v>
      </c>
      <c r="J25" s="140">
        <v>5</v>
      </c>
      <c r="K25" s="330">
        <v>2</v>
      </c>
      <c r="L25" s="385"/>
      <c r="M25" s="141">
        <v>0</v>
      </c>
      <c r="N25" s="236"/>
    </row>
    <row r="26" spans="1:14" ht="12" x14ac:dyDescent="0.35">
      <c r="A26" s="394" t="s">
        <v>91</v>
      </c>
      <c r="B26" s="391" t="s">
        <v>92</v>
      </c>
      <c r="C26" s="66" t="s">
        <v>706</v>
      </c>
      <c r="D26" s="3" t="s">
        <v>707</v>
      </c>
      <c r="E26" s="204" t="s">
        <v>708</v>
      </c>
      <c r="F26" s="196">
        <v>11</v>
      </c>
      <c r="G26" s="201">
        <v>1</v>
      </c>
      <c r="H26" s="12"/>
      <c r="I26" s="44"/>
      <c r="J26" s="71" t="s">
        <v>36</v>
      </c>
      <c r="K26" s="46"/>
      <c r="L26" s="4"/>
      <c r="M26" s="47"/>
      <c r="N26" s="236"/>
    </row>
    <row r="27" spans="1:14" ht="12" x14ac:dyDescent="0.35">
      <c r="A27" s="395"/>
      <c r="B27" s="388"/>
      <c r="C27" s="195" t="s">
        <v>93</v>
      </c>
      <c r="D27" s="220" t="s">
        <v>94</v>
      </c>
      <c r="E27" s="160" t="s">
        <v>95</v>
      </c>
      <c r="F27" s="215">
        <v>6</v>
      </c>
      <c r="G27" s="216">
        <v>0.55000000000000004</v>
      </c>
      <c r="H27" s="158"/>
      <c r="I27" s="221"/>
      <c r="J27" s="222"/>
      <c r="K27" s="223"/>
      <c r="L27" s="224" t="s">
        <v>31</v>
      </c>
      <c r="M27" s="225"/>
      <c r="N27" s="236"/>
    </row>
    <row r="28" spans="1:14" ht="15" customHeight="1" x14ac:dyDescent="0.35">
      <c r="A28" s="395"/>
      <c r="B28" s="386" t="s">
        <v>96</v>
      </c>
      <c r="C28" s="183" t="s">
        <v>97</v>
      </c>
      <c r="D28" s="17" t="s">
        <v>98</v>
      </c>
      <c r="E28" s="97" t="s">
        <v>99</v>
      </c>
      <c r="F28" s="197">
        <v>1</v>
      </c>
      <c r="G28" s="202">
        <v>9.0909090909090912E-2</v>
      </c>
      <c r="H28" s="28"/>
      <c r="I28" s="52"/>
      <c r="J28" s="75"/>
      <c r="K28" s="54"/>
      <c r="L28" s="18" t="s">
        <v>31</v>
      </c>
      <c r="M28" s="55"/>
      <c r="N28" s="236"/>
    </row>
    <row r="29" spans="1:14" ht="23" x14ac:dyDescent="0.35">
      <c r="A29" s="395"/>
      <c r="B29" s="387"/>
      <c r="C29" s="320" t="s">
        <v>688</v>
      </c>
      <c r="D29" s="17" t="s">
        <v>100</v>
      </c>
      <c r="E29" s="205" t="s">
        <v>101</v>
      </c>
      <c r="F29" s="197">
        <v>1</v>
      </c>
      <c r="G29" s="202">
        <v>9.0909090909090912E-2</v>
      </c>
      <c r="H29" s="28"/>
      <c r="I29" s="52"/>
      <c r="J29" s="75"/>
      <c r="K29" s="54"/>
      <c r="L29" s="18" t="s">
        <v>31</v>
      </c>
      <c r="M29" s="55"/>
      <c r="N29" s="236"/>
    </row>
    <row r="30" spans="1:14" ht="15" customHeight="1" x14ac:dyDescent="0.35">
      <c r="A30" s="395"/>
      <c r="B30" s="387"/>
      <c r="C30" s="320"/>
      <c r="D30" s="17" t="s">
        <v>102</v>
      </c>
      <c r="E30" s="205" t="s">
        <v>103</v>
      </c>
      <c r="F30" s="197">
        <v>1</v>
      </c>
      <c r="G30" s="202">
        <v>9.0909090909090912E-2</v>
      </c>
      <c r="H30" s="28"/>
      <c r="I30" s="52"/>
      <c r="J30" s="75"/>
      <c r="K30" s="54"/>
      <c r="L30" s="18" t="s">
        <v>31</v>
      </c>
      <c r="M30" s="55"/>
      <c r="N30" s="236"/>
    </row>
    <row r="31" spans="1:14" ht="15" customHeight="1" x14ac:dyDescent="0.35">
      <c r="A31" s="395"/>
      <c r="B31" s="387"/>
      <c r="C31" s="389" t="s">
        <v>104</v>
      </c>
      <c r="D31" s="17" t="s">
        <v>105</v>
      </c>
      <c r="E31" s="97" t="s">
        <v>106</v>
      </c>
      <c r="F31" s="197">
        <v>1</v>
      </c>
      <c r="G31" s="202">
        <v>9.0909090909090912E-2</v>
      </c>
      <c r="H31" s="28" t="s">
        <v>692</v>
      </c>
      <c r="I31" s="52"/>
      <c r="J31" s="75"/>
      <c r="K31" s="54"/>
      <c r="L31" s="18" t="s">
        <v>31</v>
      </c>
      <c r="M31" s="55"/>
      <c r="N31" s="236"/>
    </row>
    <row r="32" spans="1:14" ht="15" customHeight="1" x14ac:dyDescent="0.35">
      <c r="A32" s="395"/>
      <c r="B32" s="388"/>
      <c r="C32" s="390"/>
      <c r="D32" s="17" t="s">
        <v>686</v>
      </c>
      <c r="E32" s="97" t="s">
        <v>687</v>
      </c>
      <c r="F32" s="197">
        <v>2</v>
      </c>
      <c r="G32" s="202">
        <v>0.18181818181818182</v>
      </c>
      <c r="H32" s="28" t="s">
        <v>692</v>
      </c>
      <c r="I32" s="52"/>
      <c r="J32" s="75"/>
      <c r="K32" s="54"/>
      <c r="L32" s="18" t="s">
        <v>31</v>
      </c>
      <c r="M32" s="55"/>
      <c r="N32" s="236"/>
    </row>
    <row r="33" spans="1:16" ht="15" customHeight="1" x14ac:dyDescent="0.35">
      <c r="A33" s="395"/>
      <c r="B33" s="182" t="s">
        <v>107</v>
      </c>
      <c r="C33" s="183" t="s">
        <v>108</v>
      </c>
      <c r="D33" s="17" t="s">
        <v>109</v>
      </c>
      <c r="E33" s="97" t="s">
        <v>110</v>
      </c>
      <c r="F33" s="197">
        <v>6</v>
      </c>
      <c r="G33" s="202">
        <v>0.54545454545454541</v>
      </c>
      <c r="H33" s="28"/>
      <c r="I33" s="52"/>
      <c r="J33" s="75"/>
      <c r="K33" s="54"/>
      <c r="L33" s="18" t="s">
        <v>31</v>
      </c>
      <c r="M33" s="55"/>
      <c r="N33" s="236"/>
    </row>
    <row r="34" spans="1:16" ht="15" customHeight="1" x14ac:dyDescent="0.35">
      <c r="A34" s="395"/>
      <c r="B34" s="182" t="s">
        <v>111</v>
      </c>
      <c r="C34" s="183" t="s">
        <v>112</v>
      </c>
      <c r="D34" s="17" t="s">
        <v>113</v>
      </c>
      <c r="E34" s="97" t="s">
        <v>114</v>
      </c>
      <c r="F34" s="197">
        <v>3</v>
      </c>
      <c r="G34" s="202">
        <v>0.27272727272727271</v>
      </c>
      <c r="H34" s="28"/>
      <c r="I34" s="52" t="s">
        <v>30</v>
      </c>
      <c r="J34" s="75"/>
      <c r="K34" s="54"/>
      <c r="L34" s="18" t="s">
        <v>31</v>
      </c>
      <c r="M34" s="55"/>
      <c r="N34" s="236"/>
    </row>
    <row r="35" spans="1:16" ht="15" customHeight="1" x14ac:dyDescent="0.35">
      <c r="A35" s="395"/>
      <c r="B35" s="182" t="s">
        <v>115</v>
      </c>
      <c r="C35" s="183" t="s">
        <v>116</v>
      </c>
      <c r="D35" s="17" t="s">
        <v>117</v>
      </c>
      <c r="E35" s="97" t="s">
        <v>118</v>
      </c>
      <c r="F35" s="197">
        <v>2</v>
      </c>
      <c r="G35" s="202">
        <v>0.18181818181818182</v>
      </c>
      <c r="H35" s="28"/>
      <c r="I35" s="52"/>
      <c r="J35" s="75" t="s">
        <v>30</v>
      </c>
      <c r="K35" s="54"/>
      <c r="L35" s="76" t="s">
        <v>119</v>
      </c>
      <c r="M35" s="55"/>
      <c r="N35" s="236"/>
    </row>
    <row r="36" spans="1:16" ht="15" customHeight="1" x14ac:dyDescent="0.35">
      <c r="A36" s="395"/>
      <c r="B36" s="334" t="s">
        <v>120</v>
      </c>
      <c r="C36" s="183" t="s">
        <v>121</v>
      </c>
      <c r="D36" s="17" t="s">
        <v>122</v>
      </c>
      <c r="E36" s="97" t="s">
        <v>123</v>
      </c>
      <c r="F36" s="197">
        <v>7</v>
      </c>
      <c r="G36" s="202">
        <v>0.63636363636363635</v>
      </c>
      <c r="H36" s="28"/>
      <c r="I36" s="52"/>
      <c r="J36" s="75"/>
      <c r="K36" s="54"/>
      <c r="L36" s="18" t="s">
        <v>31</v>
      </c>
      <c r="M36" s="55"/>
      <c r="N36" s="236"/>
    </row>
    <row r="37" spans="1:16" ht="15" customHeight="1" x14ac:dyDescent="0.35">
      <c r="A37" s="395"/>
      <c r="B37" s="334"/>
      <c r="C37" s="320" t="s">
        <v>124</v>
      </c>
      <c r="D37" s="17" t="s">
        <v>125</v>
      </c>
      <c r="E37" s="97"/>
      <c r="F37" s="197">
        <v>1</v>
      </c>
      <c r="G37" s="202">
        <v>9.0909090909090912E-2</v>
      </c>
      <c r="H37" s="28"/>
      <c r="I37" s="52" t="s">
        <v>126</v>
      </c>
      <c r="J37" s="75"/>
      <c r="K37" s="54"/>
      <c r="L37" s="18"/>
      <c r="M37" s="55"/>
      <c r="N37" s="236"/>
    </row>
    <row r="38" spans="1:16" ht="15" customHeight="1" x14ac:dyDescent="0.35">
      <c r="A38" s="395"/>
      <c r="B38" s="334"/>
      <c r="C38" s="320"/>
      <c r="D38" s="17" t="s">
        <v>127</v>
      </c>
      <c r="E38" s="97" t="s">
        <v>128</v>
      </c>
      <c r="F38" s="197">
        <v>3</v>
      </c>
      <c r="G38" s="202">
        <v>0.27272727272727271</v>
      </c>
      <c r="H38" s="28"/>
      <c r="I38" s="52"/>
      <c r="J38" s="75"/>
      <c r="K38" s="54"/>
      <c r="L38" s="18" t="s">
        <v>31</v>
      </c>
      <c r="M38" s="55"/>
      <c r="N38" s="236"/>
      <c r="P38" s="77"/>
    </row>
    <row r="39" spans="1:16" ht="15" customHeight="1" x14ac:dyDescent="0.35">
      <c r="A39" s="395"/>
      <c r="B39" s="334"/>
      <c r="C39" s="320" t="s">
        <v>129</v>
      </c>
      <c r="D39" s="17" t="s">
        <v>130</v>
      </c>
      <c r="E39" s="97" t="s">
        <v>131</v>
      </c>
      <c r="F39" s="197">
        <v>7</v>
      </c>
      <c r="G39" s="202">
        <v>0.63636363636363635</v>
      </c>
      <c r="H39" s="28"/>
      <c r="I39" s="52"/>
      <c r="J39" s="75" t="s">
        <v>36</v>
      </c>
      <c r="K39" s="54"/>
      <c r="L39" s="18" t="s">
        <v>31</v>
      </c>
      <c r="M39" s="55"/>
      <c r="N39" s="236"/>
    </row>
    <row r="40" spans="1:16" ht="15" customHeight="1" x14ac:dyDescent="0.35">
      <c r="A40" s="395"/>
      <c r="B40" s="334"/>
      <c r="C40" s="320"/>
      <c r="D40" s="17" t="s">
        <v>132</v>
      </c>
      <c r="E40" s="97" t="s">
        <v>133</v>
      </c>
      <c r="F40" s="197">
        <v>9</v>
      </c>
      <c r="G40" s="202">
        <v>0.81818181818181823</v>
      </c>
      <c r="H40" s="28"/>
      <c r="I40" s="52"/>
      <c r="J40" s="75" t="s">
        <v>36</v>
      </c>
      <c r="K40" s="54"/>
      <c r="L40" s="18" t="s">
        <v>31</v>
      </c>
      <c r="M40" s="55"/>
      <c r="N40" s="236"/>
    </row>
    <row r="41" spans="1:16" ht="15" customHeight="1" x14ac:dyDescent="0.35">
      <c r="A41" s="395"/>
      <c r="B41" s="334"/>
      <c r="C41" s="320"/>
      <c r="D41" s="17" t="s">
        <v>134</v>
      </c>
      <c r="E41" s="97" t="s">
        <v>135</v>
      </c>
      <c r="F41" s="197">
        <v>4</v>
      </c>
      <c r="G41" s="202">
        <v>0.36363636363636365</v>
      </c>
      <c r="H41" s="28"/>
      <c r="I41" s="52"/>
      <c r="J41" s="75" t="s">
        <v>36</v>
      </c>
      <c r="K41" s="54"/>
      <c r="L41" s="18" t="s">
        <v>31</v>
      </c>
      <c r="M41" s="55"/>
      <c r="N41" s="236"/>
    </row>
    <row r="42" spans="1:16" ht="15" customHeight="1" x14ac:dyDescent="0.35">
      <c r="A42" s="395"/>
      <c r="B42" s="334"/>
      <c r="C42" s="183" t="s">
        <v>136</v>
      </c>
      <c r="D42" s="17" t="s">
        <v>137</v>
      </c>
      <c r="E42" s="97" t="s">
        <v>138</v>
      </c>
      <c r="F42" s="197">
        <v>4</v>
      </c>
      <c r="G42" s="202">
        <v>0.36363636363636365</v>
      </c>
      <c r="H42" s="28"/>
      <c r="I42" s="52"/>
      <c r="J42" s="75"/>
      <c r="K42" s="54"/>
      <c r="L42" s="18" t="s">
        <v>31</v>
      </c>
      <c r="M42" s="55"/>
      <c r="N42" s="236"/>
    </row>
    <row r="43" spans="1:16" ht="15.75" customHeight="1" thickBot="1" x14ac:dyDescent="0.4">
      <c r="A43" s="396"/>
      <c r="B43" s="313" t="s">
        <v>139</v>
      </c>
      <c r="C43" s="314"/>
      <c r="D43" s="315"/>
      <c r="E43" s="206">
        <v>17</v>
      </c>
      <c r="F43" s="198"/>
      <c r="G43" s="203"/>
      <c r="H43" s="146">
        <v>0</v>
      </c>
      <c r="I43" s="147">
        <v>2</v>
      </c>
      <c r="J43" s="194">
        <v>5</v>
      </c>
      <c r="K43" s="313">
        <v>1</v>
      </c>
      <c r="L43" s="392"/>
      <c r="M43" s="148">
        <v>0</v>
      </c>
      <c r="N43" s="236"/>
    </row>
    <row r="44" spans="1:16" ht="13.5" customHeight="1" x14ac:dyDescent="0.35">
      <c r="A44" s="393" t="s">
        <v>140</v>
      </c>
      <c r="B44" s="318" t="s">
        <v>141</v>
      </c>
      <c r="C44" s="319" t="s">
        <v>142</v>
      </c>
      <c r="D44" s="84" t="s">
        <v>143</v>
      </c>
      <c r="E44" s="160" t="s">
        <v>144</v>
      </c>
      <c r="F44" s="213">
        <v>5</v>
      </c>
      <c r="G44" s="214">
        <v>0.45454545454545453</v>
      </c>
      <c r="H44" s="176"/>
      <c r="I44" s="175"/>
      <c r="J44" s="85"/>
      <c r="K44" s="10"/>
      <c r="L44" s="15" t="s">
        <v>31</v>
      </c>
      <c r="M44" s="16" t="s">
        <v>145</v>
      </c>
      <c r="N44" s="236"/>
    </row>
    <row r="45" spans="1:16" ht="13.5" customHeight="1" x14ac:dyDescent="0.35">
      <c r="A45" s="393"/>
      <c r="B45" s="316"/>
      <c r="C45" s="317"/>
      <c r="D45" s="86" t="s">
        <v>146</v>
      </c>
      <c r="E45" s="97" t="s">
        <v>147</v>
      </c>
      <c r="F45" s="197">
        <v>1</v>
      </c>
      <c r="G45" s="202">
        <v>9.0909090909090912E-2</v>
      </c>
      <c r="H45" s="28"/>
      <c r="I45" s="89"/>
      <c r="J45" s="149"/>
      <c r="K45" s="26"/>
      <c r="L45" s="31" t="s">
        <v>31</v>
      </c>
      <c r="M45" s="55" t="s">
        <v>145</v>
      </c>
      <c r="N45" s="236"/>
    </row>
    <row r="46" spans="1:16" ht="13.5" customHeight="1" x14ac:dyDescent="0.35">
      <c r="A46" s="393"/>
      <c r="B46" s="316"/>
      <c r="C46" s="317"/>
      <c r="D46" s="90" t="s">
        <v>148</v>
      </c>
      <c r="E46" s="97" t="s">
        <v>689</v>
      </c>
      <c r="F46" s="215">
        <v>1</v>
      </c>
      <c r="G46" s="216">
        <v>9.0909090909090912E-2</v>
      </c>
      <c r="H46" s="158"/>
      <c r="I46" s="159"/>
      <c r="J46" s="53"/>
      <c r="K46" s="26"/>
      <c r="L46" s="31" t="s">
        <v>31</v>
      </c>
      <c r="M46" s="55" t="s">
        <v>145</v>
      </c>
      <c r="N46" s="236"/>
    </row>
    <row r="47" spans="1:16" ht="13.5" customHeight="1" x14ac:dyDescent="0.35">
      <c r="A47" s="393"/>
      <c r="B47" s="316"/>
      <c r="C47" s="317"/>
      <c r="D47" s="86" t="s">
        <v>149</v>
      </c>
      <c r="E47" s="97" t="s">
        <v>150</v>
      </c>
      <c r="F47" s="197">
        <v>10</v>
      </c>
      <c r="G47" s="202">
        <v>0.90909090909090906</v>
      </c>
      <c r="H47" s="28" t="s">
        <v>151</v>
      </c>
      <c r="I47" s="89"/>
      <c r="J47" s="53"/>
      <c r="K47" s="26"/>
      <c r="L47" s="31" t="s">
        <v>31</v>
      </c>
      <c r="M47" s="55" t="s">
        <v>145</v>
      </c>
      <c r="N47" s="236"/>
    </row>
    <row r="48" spans="1:16" ht="13.5" customHeight="1" x14ac:dyDescent="0.35">
      <c r="A48" s="393"/>
      <c r="B48" s="316"/>
      <c r="C48" s="317"/>
      <c r="D48" s="86" t="s">
        <v>152</v>
      </c>
      <c r="E48" s="97" t="s">
        <v>153</v>
      </c>
      <c r="F48" s="197">
        <v>4</v>
      </c>
      <c r="G48" s="202">
        <v>0.36363636363636365</v>
      </c>
      <c r="H48" s="28" t="s">
        <v>151</v>
      </c>
      <c r="I48" s="89"/>
      <c r="J48" s="53"/>
      <c r="K48" s="26"/>
      <c r="L48" s="18" t="s">
        <v>31</v>
      </c>
      <c r="M48" s="55" t="s">
        <v>145</v>
      </c>
      <c r="N48" s="236"/>
    </row>
    <row r="49" spans="1:14" ht="13.5" customHeight="1" x14ac:dyDescent="0.35">
      <c r="A49" s="393"/>
      <c r="B49" s="316"/>
      <c r="C49" s="317"/>
      <c r="D49" s="90" t="s">
        <v>154</v>
      </c>
      <c r="E49" s="97" t="s">
        <v>155</v>
      </c>
      <c r="F49" s="197">
        <v>11</v>
      </c>
      <c r="G49" s="202">
        <v>1</v>
      </c>
      <c r="H49" s="28"/>
      <c r="I49" s="89"/>
      <c r="J49" s="53"/>
      <c r="K49" s="26"/>
      <c r="L49" s="31" t="s">
        <v>31</v>
      </c>
      <c r="M49" s="32" t="s">
        <v>145</v>
      </c>
      <c r="N49" s="236"/>
    </row>
    <row r="50" spans="1:14" ht="13.5" customHeight="1" x14ac:dyDescent="0.35">
      <c r="A50" s="393"/>
      <c r="B50" s="316"/>
      <c r="C50" s="317"/>
      <c r="D50" s="90" t="s">
        <v>156</v>
      </c>
      <c r="E50" s="97" t="s">
        <v>157</v>
      </c>
      <c r="F50" s="197">
        <v>1</v>
      </c>
      <c r="G50" s="202">
        <v>9.0909090909090912E-2</v>
      </c>
      <c r="H50" s="28"/>
      <c r="I50" s="89"/>
      <c r="J50" s="53"/>
      <c r="K50" s="26"/>
      <c r="L50" s="31" t="s">
        <v>31</v>
      </c>
      <c r="M50" s="32" t="s">
        <v>145</v>
      </c>
      <c r="N50" s="236"/>
    </row>
    <row r="51" spans="1:14" ht="13.5" customHeight="1" x14ac:dyDescent="0.35">
      <c r="A51" s="393"/>
      <c r="B51" s="316"/>
      <c r="C51" s="317"/>
      <c r="D51" s="90" t="s">
        <v>158</v>
      </c>
      <c r="E51" s="97" t="s">
        <v>159</v>
      </c>
      <c r="F51" s="197">
        <v>1</v>
      </c>
      <c r="G51" s="202">
        <v>9.0909090909090912E-2</v>
      </c>
      <c r="H51" s="28"/>
      <c r="I51" s="89"/>
      <c r="J51" s="53"/>
      <c r="K51" s="26"/>
      <c r="L51" s="31" t="s">
        <v>31</v>
      </c>
      <c r="M51" s="32" t="s">
        <v>145</v>
      </c>
      <c r="N51" s="236"/>
    </row>
    <row r="52" spans="1:14" ht="13.5" customHeight="1" x14ac:dyDescent="0.35">
      <c r="A52" s="393"/>
      <c r="B52" s="316"/>
      <c r="C52" s="317"/>
      <c r="D52" s="90" t="s">
        <v>160</v>
      </c>
      <c r="E52" s="97" t="s">
        <v>161</v>
      </c>
      <c r="F52" s="197">
        <v>3</v>
      </c>
      <c r="G52" s="202">
        <v>0.27272727272727271</v>
      </c>
      <c r="H52" s="28"/>
      <c r="I52" s="89"/>
      <c r="J52" s="53"/>
      <c r="K52" s="26"/>
      <c r="L52" s="31" t="s">
        <v>31</v>
      </c>
      <c r="M52" s="32" t="s">
        <v>145</v>
      </c>
      <c r="N52" s="236"/>
    </row>
    <row r="53" spans="1:14" ht="13.5" customHeight="1" x14ac:dyDescent="0.35">
      <c r="A53" s="393"/>
      <c r="B53" s="316"/>
      <c r="C53" s="317"/>
      <c r="D53" s="90" t="s">
        <v>162</v>
      </c>
      <c r="E53" s="97" t="s">
        <v>163</v>
      </c>
      <c r="F53" s="197">
        <v>11</v>
      </c>
      <c r="G53" s="202">
        <v>1</v>
      </c>
      <c r="H53" s="28"/>
      <c r="I53" s="89"/>
      <c r="J53" s="53"/>
      <c r="K53" s="26"/>
      <c r="L53" s="31" t="s">
        <v>31</v>
      </c>
      <c r="M53" s="32" t="s">
        <v>145</v>
      </c>
      <c r="N53" s="236"/>
    </row>
    <row r="54" spans="1:14" ht="13.5" customHeight="1" x14ac:dyDescent="0.35">
      <c r="A54" s="393"/>
      <c r="B54" s="316"/>
      <c r="C54" s="188" t="s">
        <v>164</v>
      </c>
      <c r="D54" s="86" t="s">
        <v>165</v>
      </c>
      <c r="E54" s="97" t="s">
        <v>166</v>
      </c>
      <c r="F54" s="197">
        <v>7</v>
      </c>
      <c r="G54" s="202">
        <v>0.63636363636363635</v>
      </c>
      <c r="H54" s="28" t="s">
        <v>151</v>
      </c>
      <c r="I54" s="89"/>
      <c r="J54" s="53"/>
      <c r="K54" s="26"/>
      <c r="L54" s="31" t="s">
        <v>31</v>
      </c>
      <c r="M54" s="32" t="s">
        <v>145</v>
      </c>
      <c r="N54" s="236" t="s">
        <v>710</v>
      </c>
    </row>
    <row r="55" spans="1:14" ht="13.5" customHeight="1" x14ac:dyDescent="0.35">
      <c r="A55" s="393"/>
      <c r="B55" s="316" t="s">
        <v>167</v>
      </c>
      <c r="C55" s="317" t="s">
        <v>168</v>
      </c>
      <c r="D55" s="90" t="s">
        <v>169</v>
      </c>
      <c r="E55" s="97" t="s">
        <v>170</v>
      </c>
      <c r="F55" s="197">
        <v>2</v>
      </c>
      <c r="G55" s="202">
        <v>0.18181818181818182</v>
      </c>
      <c r="H55" s="28"/>
      <c r="I55" s="89"/>
      <c r="J55" s="53" t="s">
        <v>30</v>
      </c>
      <c r="K55" s="26"/>
      <c r="L55" s="31" t="s">
        <v>31</v>
      </c>
      <c r="M55" s="32"/>
      <c r="N55" s="236" t="s">
        <v>710</v>
      </c>
    </row>
    <row r="56" spans="1:14" ht="15" customHeight="1" x14ac:dyDescent="0.35">
      <c r="A56" s="393"/>
      <c r="B56" s="316"/>
      <c r="C56" s="317"/>
      <c r="D56" s="90" t="s">
        <v>171</v>
      </c>
      <c r="E56" s="97" t="s">
        <v>172</v>
      </c>
      <c r="F56" s="197">
        <v>4</v>
      </c>
      <c r="G56" s="202">
        <v>0.36363636363636365</v>
      </c>
      <c r="H56" s="95"/>
      <c r="I56" s="89" t="s">
        <v>126</v>
      </c>
      <c r="J56" s="97"/>
      <c r="K56" s="54" t="s">
        <v>31</v>
      </c>
      <c r="L56" s="18" t="s">
        <v>31</v>
      </c>
      <c r="M56" s="98"/>
      <c r="N56" s="236" t="s">
        <v>710</v>
      </c>
    </row>
    <row r="57" spans="1:14" ht="13.5" customHeight="1" x14ac:dyDescent="0.35">
      <c r="A57" s="393"/>
      <c r="B57" s="316"/>
      <c r="C57" s="317"/>
      <c r="D57" s="90" t="s">
        <v>173</v>
      </c>
      <c r="E57" s="97" t="s">
        <v>174</v>
      </c>
      <c r="F57" s="197">
        <v>8</v>
      </c>
      <c r="G57" s="202">
        <v>0.72727272727272729</v>
      </c>
      <c r="H57" s="28"/>
      <c r="I57" s="89"/>
      <c r="J57" s="53" t="s">
        <v>30</v>
      </c>
      <c r="K57" s="26"/>
      <c r="L57" s="31" t="s">
        <v>31</v>
      </c>
      <c r="M57" s="32" t="s">
        <v>36</v>
      </c>
      <c r="N57" s="236" t="s">
        <v>710</v>
      </c>
    </row>
    <row r="58" spans="1:14" ht="13.5" customHeight="1" x14ac:dyDescent="0.35">
      <c r="A58" s="393"/>
      <c r="B58" s="316"/>
      <c r="C58" s="317"/>
      <c r="D58" s="86" t="s">
        <v>175</v>
      </c>
      <c r="E58" s="97" t="s">
        <v>713</v>
      </c>
      <c r="F58" s="197">
        <v>3</v>
      </c>
      <c r="G58" s="202">
        <v>0.27272727272727271</v>
      </c>
      <c r="H58" s="28" t="s">
        <v>151</v>
      </c>
      <c r="I58" s="89"/>
      <c r="J58" s="53"/>
      <c r="K58" s="26"/>
      <c r="L58" s="31" t="s">
        <v>31</v>
      </c>
      <c r="M58" s="32"/>
      <c r="N58" s="236" t="s">
        <v>710</v>
      </c>
    </row>
    <row r="59" spans="1:14" ht="13.5" customHeight="1" x14ac:dyDescent="0.35">
      <c r="A59" s="393"/>
      <c r="B59" s="316"/>
      <c r="C59" s="317"/>
      <c r="D59" s="90" t="s">
        <v>176</v>
      </c>
      <c r="E59" s="97" t="s">
        <v>177</v>
      </c>
      <c r="F59" s="197">
        <v>1</v>
      </c>
      <c r="G59" s="202">
        <v>9.0909090909090912E-2</v>
      </c>
      <c r="H59" s="28"/>
      <c r="I59" s="89"/>
      <c r="J59" s="53"/>
      <c r="K59" s="26"/>
      <c r="L59" s="31" t="s">
        <v>31</v>
      </c>
      <c r="M59" s="32"/>
      <c r="N59" s="236" t="s">
        <v>710</v>
      </c>
    </row>
    <row r="60" spans="1:14" ht="13.5" customHeight="1" x14ac:dyDescent="0.35">
      <c r="A60" s="393"/>
      <c r="B60" s="316"/>
      <c r="C60" s="317"/>
      <c r="D60" s="90" t="s">
        <v>178</v>
      </c>
      <c r="E60" s="97" t="s">
        <v>179</v>
      </c>
      <c r="F60" s="197">
        <v>10</v>
      </c>
      <c r="G60" s="202">
        <v>0.90909090909090906</v>
      </c>
      <c r="H60" s="28" t="s">
        <v>180</v>
      </c>
      <c r="I60" s="89"/>
      <c r="J60" s="53"/>
      <c r="K60" s="26"/>
      <c r="L60" s="31" t="s">
        <v>31</v>
      </c>
      <c r="M60" s="32" t="s">
        <v>181</v>
      </c>
      <c r="N60" s="236" t="s">
        <v>710</v>
      </c>
    </row>
    <row r="61" spans="1:14" ht="13.5" customHeight="1" x14ac:dyDescent="0.35">
      <c r="A61" s="393"/>
      <c r="B61" s="316"/>
      <c r="C61" s="317"/>
      <c r="D61" s="90" t="s">
        <v>182</v>
      </c>
      <c r="E61" s="97" t="s">
        <v>183</v>
      </c>
      <c r="F61" s="197">
        <v>3</v>
      </c>
      <c r="G61" s="202">
        <v>0.27272727272727271</v>
      </c>
      <c r="H61" s="28"/>
      <c r="I61" s="89"/>
      <c r="J61" s="53"/>
      <c r="K61" s="26"/>
      <c r="L61" s="31" t="s">
        <v>31</v>
      </c>
      <c r="M61" s="32"/>
      <c r="N61" s="236" t="s">
        <v>710</v>
      </c>
    </row>
    <row r="62" spans="1:14" ht="13.5" customHeight="1" x14ac:dyDescent="0.35">
      <c r="A62" s="393"/>
      <c r="B62" s="316"/>
      <c r="C62" s="317"/>
      <c r="D62" s="86" t="s">
        <v>184</v>
      </c>
      <c r="E62" s="97" t="s">
        <v>185</v>
      </c>
      <c r="F62" s="197">
        <v>1</v>
      </c>
      <c r="G62" s="202">
        <v>9.0909090909090912E-2</v>
      </c>
      <c r="H62" s="28"/>
      <c r="I62" s="89"/>
      <c r="J62" s="53"/>
      <c r="K62" s="26"/>
      <c r="L62" s="31" t="s">
        <v>31</v>
      </c>
      <c r="M62" s="32"/>
      <c r="N62" s="236" t="s">
        <v>710</v>
      </c>
    </row>
    <row r="63" spans="1:14" ht="13.5" customHeight="1" x14ac:dyDescent="0.35">
      <c r="A63" s="393"/>
      <c r="B63" s="316"/>
      <c r="C63" s="317"/>
      <c r="D63" s="90" t="s">
        <v>186</v>
      </c>
      <c r="E63" s="97" t="s">
        <v>187</v>
      </c>
      <c r="F63" s="197">
        <v>4</v>
      </c>
      <c r="G63" s="202">
        <v>0.36363636363636365</v>
      </c>
      <c r="H63" s="28"/>
      <c r="I63" s="89"/>
      <c r="J63" s="53"/>
      <c r="K63" s="26"/>
      <c r="L63" s="31" t="s">
        <v>31</v>
      </c>
      <c r="M63" s="32"/>
      <c r="N63" s="236" t="s">
        <v>710</v>
      </c>
    </row>
    <row r="64" spans="1:14" ht="13.5" customHeight="1" x14ac:dyDescent="0.35">
      <c r="A64" s="393"/>
      <c r="B64" s="316"/>
      <c r="C64" s="317"/>
      <c r="D64" s="90" t="s">
        <v>693</v>
      </c>
      <c r="E64" s="97" t="s">
        <v>690</v>
      </c>
      <c r="F64" s="197">
        <v>11</v>
      </c>
      <c r="G64" s="202">
        <v>1</v>
      </c>
      <c r="H64" s="28" t="s">
        <v>188</v>
      </c>
      <c r="I64" s="89"/>
      <c r="J64" s="53"/>
      <c r="K64" s="26"/>
      <c r="L64" s="31" t="s">
        <v>31</v>
      </c>
      <c r="M64" s="32"/>
      <c r="N64" s="236" t="s">
        <v>710</v>
      </c>
    </row>
    <row r="65" spans="1:14" ht="12.75" customHeight="1" x14ac:dyDescent="0.35">
      <c r="A65" s="393"/>
      <c r="B65" s="316"/>
      <c r="C65" s="317"/>
      <c r="D65" s="90" t="s">
        <v>189</v>
      </c>
      <c r="E65" s="161" t="s">
        <v>712</v>
      </c>
      <c r="F65" s="197">
        <v>11</v>
      </c>
      <c r="G65" s="202">
        <v>1</v>
      </c>
      <c r="H65" s="28" t="s">
        <v>188</v>
      </c>
      <c r="I65" s="89"/>
      <c r="J65" s="53"/>
      <c r="K65" s="26"/>
      <c r="L65" s="31" t="s">
        <v>31</v>
      </c>
      <c r="M65" s="32"/>
      <c r="N65" s="236" t="s">
        <v>710</v>
      </c>
    </row>
    <row r="66" spans="1:14" ht="13.5" customHeight="1" x14ac:dyDescent="0.35">
      <c r="A66" s="393"/>
      <c r="B66" s="316" t="s">
        <v>190</v>
      </c>
      <c r="C66" s="188" t="s">
        <v>191</v>
      </c>
      <c r="D66" s="86" t="s">
        <v>192</v>
      </c>
      <c r="E66" s="97" t="s">
        <v>193</v>
      </c>
      <c r="F66" s="197">
        <v>1</v>
      </c>
      <c r="G66" s="202">
        <v>9.0909090909090912E-2</v>
      </c>
      <c r="H66" s="28" t="s">
        <v>151</v>
      </c>
      <c r="I66" s="89"/>
      <c r="J66" s="53"/>
      <c r="K66" s="26"/>
      <c r="L66" s="33" t="s">
        <v>39</v>
      </c>
      <c r="M66" s="32"/>
      <c r="N66" s="236"/>
    </row>
    <row r="67" spans="1:14" ht="13.5" customHeight="1" x14ac:dyDescent="0.35">
      <c r="A67" s="393"/>
      <c r="B67" s="316"/>
      <c r="C67" s="317" t="s">
        <v>194</v>
      </c>
      <c r="D67" s="90" t="s">
        <v>195</v>
      </c>
      <c r="E67" s="97" t="s">
        <v>196</v>
      </c>
      <c r="F67" s="197">
        <v>4</v>
      </c>
      <c r="G67" s="202">
        <v>0.36363636363636365</v>
      </c>
      <c r="H67" s="28"/>
      <c r="I67" s="89"/>
      <c r="J67" s="53"/>
      <c r="K67" s="26"/>
      <c r="L67" s="31" t="s">
        <v>31</v>
      </c>
      <c r="M67" s="32" t="s">
        <v>145</v>
      </c>
      <c r="N67" s="236"/>
    </row>
    <row r="68" spans="1:14" ht="13.5" customHeight="1" x14ac:dyDescent="0.35">
      <c r="A68" s="393"/>
      <c r="B68" s="316"/>
      <c r="C68" s="317"/>
      <c r="D68" s="90" t="s">
        <v>197</v>
      </c>
      <c r="E68" s="97" t="s">
        <v>198</v>
      </c>
      <c r="F68" s="197">
        <v>9</v>
      </c>
      <c r="G68" s="202">
        <v>0.81818181818181823</v>
      </c>
      <c r="H68" s="28"/>
      <c r="I68" s="89"/>
      <c r="J68" s="53"/>
      <c r="K68" s="54"/>
      <c r="L68" s="18" t="s">
        <v>31</v>
      </c>
      <c r="M68" s="55" t="s">
        <v>145</v>
      </c>
      <c r="N68" s="236"/>
    </row>
    <row r="69" spans="1:14" ht="13.5" customHeight="1" x14ac:dyDescent="0.35">
      <c r="A69" s="393"/>
      <c r="B69" s="316"/>
      <c r="C69" s="317"/>
      <c r="D69" s="90" t="s">
        <v>199</v>
      </c>
      <c r="E69" s="97" t="s">
        <v>200</v>
      </c>
      <c r="F69" s="197">
        <v>11</v>
      </c>
      <c r="G69" s="202">
        <v>1</v>
      </c>
      <c r="H69" s="28"/>
      <c r="I69" s="89"/>
      <c r="J69" s="53"/>
      <c r="K69" s="26"/>
      <c r="L69" s="31" t="s">
        <v>31</v>
      </c>
      <c r="M69" s="32" t="s">
        <v>145</v>
      </c>
      <c r="N69" s="236"/>
    </row>
    <row r="70" spans="1:14" ht="13.5" customHeight="1" x14ac:dyDescent="0.35">
      <c r="A70" s="393"/>
      <c r="B70" s="316"/>
      <c r="C70" s="317"/>
      <c r="D70" s="90" t="s">
        <v>201</v>
      </c>
      <c r="E70" s="97" t="s">
        <v>202</v>
      </c>
      <c r="F70" s="197">
        <v>8</v>
      </c>
      <c r="G70" s="202">
        <v>0.72727272727272729</v>
      </c>
      <c r="H70" s="28"/>
      <c r="I70" s="89"/>
      <c r="J70" s="53"/>
      <c r="K70" s="54"/>
      <c r="L70" s="18"/>
      <c r="M70" s="55"/>
      <c r="N70" s="236"/>
    </row>
    <row r="71" spans="1:14" ht="13.5" customHeight="1" x14ac:dyDescent="0.35">
      <c r="A71" s="393"/>
      <c r="B71" s="316"/>
      <c r="C71" s="317"/>
      <c r="D71" s="90" t="s">
        <v>203</v>
      </c>
      <c r="E71" s="97" t="s">
        <v>204</v>
      </c>
      <c r="F71" s="197">
        <v>3</v>
      </c>
      <c r="G71" s="202">
        <v>0.27272727272727271</v>
      </c>
      <c r="H71" s="28"/>
      <c r="I71" s="89"/>
      <c r="J71" s="53"/>
      <c r="K71" s="54"/>
      <c r="L71" s="18" t="s">
        <v>31</v>
      </c>
      <c r="M71" s="55" t="s">
        <v>145</v>
      </c>
      <c r="N71" s="236"/>
    </row>
    <row r="72" spans="1:14" ht="13.5" customHeight="1" x14ac:dyDescent="0.35">
      <c r="A72" s="393"/>
      <c r="B72" s="316"/>
      <c r="C72" s="317"/>
      <c r="D72" s="90" t="s">
        <v>205</v>
      </c>
      <c r="E72" s="97" t="s">
        <v>206</v>
      </c>
      <c r="F72" s="197">
        <v>1</v>
      </c>
      <c r="G72" s="202">
        <v>9.0909090909090912E-2</v>
      </c>
      <c r="H72" s="28"/>
      <c r="I72" s="89"/>
      <c r="J72" s="53"/>
      <c r="K72" s="54"/>
      <c r="L72" s="18" t="s">
        <v>31</v>
      </c>
      <c r="M72" s="55" t="s">
        <v>145</v>
      </c>
      <c r="N72" s="236"/>
    </row>
    <row r="73" spans="1:14" ht="13.5" customHeight="1" x14ac:dyDescent="0.35">
      <c r="A73" s="393"/>
      <c r="B73" s="316"/>
      <c r="C73" s="317"/>
      <c r="D73" s="90" t="s">
        <v>207</v>
      </c>
      <c r="E73" s="97" t="s">
        <v>208</v>
      </c>
      <c r="F73" s="197">
        <v>5</v>
      </c>
      <c r="G73" s="202">
        <v>0.45454545454545453</v>
      </c>
      <c r="H73" s="28"/>
      <c r="I73" s="89"/>
      <c r="J73" s="53"/>
      <c r="K73" s="54"/>
      <c r="L73" s="18" t="s">
        <v>31</v>
      </c>
      <c r="M73" s="55" t="s">
        <v>145</v>
      </c>
      <c r="N73" s="236"/>
    </row>
    <row r="74" spans="1:14" ht="13.5" customHeight="1" x14ac:dyDescent="0.35">
      <c r="A74" s="393"/>
      <c r="B74" s="316"/>
      <c r="C74" s="317"/>
      <c r="D74" s="90" t="s">
        <v>209</v>
      </c>
      <c r="E74" s="97" t="s">
        <v>210</v>
      </c>
      <c r="F74" s="197">
        <v>4</v>
      </c>
      <c r="G74" s="202">
        <v>0.36363636363636365</v>
      </c>
      <c r="H74" s="28"/>
      <c r="I74" s="89"/>
      <c r="J74" s="53"/>
      <c r="K74" s="54"/>
      <c r="L74" s="18" t="s">
        <v>31</v>
      </c>
      <c r="M74" s="55" t="s">
        <v>145</v>
      </c>
      <c r="N74" s="236"/>
    </row>
    <row r="75" spans="1:14" ht="13.5" customHeight="1" x14ac:dyDescent="0.35">
      <c r="A75" s="393"/>
      <c r="B75" s="316"/>
      <c r="C75" s="317"/>
      <c r="D75" s="90" t="s">
        <v>211</v>
      </c>
      <c r="E75" s="97" t="s">
        <v>212</v>
      </c>
      <c r="F75" s="197">
        <v>4</v>
      </c>
      <c r="G75" s="202">
        <v>0.36363636363636365</v>
      </c>
      <c r="H75" s="28"/>
      <c r="I75" s="89"/>
      <c r="J75" s="53"/>
      <c r="K75" s="54"/>
      <c r="L75" s="18" t="s">
        <v>31</v>
      </c>
      <c r="M75" s="55" t="s">
        <v>145</v>
      </c>
      <c r="N75" s="236"/>
    </row>
    <row r="76" spans="1:14" ht="13.5" customHeight="1" x14ac:dyDescent="0.35">
      <c r="A76" s="393"/>
      <c r="B76" s="316" t="s">
        <v>213</v>
      </c>
      <c r="C76" s="317" t="s">
        <v>214</v>
      </c>
      <c r="D76" s="90" t="s">
        <v>215</v>
      </c>
      <c r="E76" s="97" t="s">
        <v>216</v>
      </c>
      <c r="F76" s="197">
        <v>7</v>
      </c>
      <c r="G76" s="202">
        <v>0.63636363636363635</v>
      </c>
      <c r="H76" s="28"/>
      <c r="I76" s="89"/>
      <c r="J76" s="53"/>
      <c r="K76" s="54"/>
      <c r="L76" s="18" t="s">
        <v>31</v>
      </c>
      <c r="M76" s="55"/>
      <c r="N76" s="236"/>
    </row>
    <row r="77" spans="1:14" ht="13.5" customHeight="1" x14ac:dyDescent="0.35">
      <c r="A77" s="393"/>
      <c r="B77" s="316"/>
      <c r="C77" s="317"/>
      <c r="D77" s="86" t="s">
        <v>217</v>
      </c>
      <c r="E77" s="97" t="s">
        <v>218</v>
      </c>
      <c r="F77" s="197">
        <v>5</v>
      </c>
      <c r="G77" s="202">
        <v>0.45454545454545453</v>
      </c>
      <c r="H77" s="28"/>
      <c r="I77" s="89"/>
      <c r="J77" s="53"/>
      <c r="K77" s="54"/>
      <c r="L77" s="18" t="s">
        <v>77</v>
      </c>
      <c r="M77" s="55"/>
      <c r="N77" s="236"/>
    </row>
    <row r="78" spans="1:14" ht="13.5" customHeight="1" x14ac:dyDescent="0.35">
      <c r="A78" s="393"/>
      <c r="B78" s="316"/>
      <c r="C78" s="317"/>
      <c r="D78" s="86" t="s">
        <v>219</v>
      </c>
      <c r="E78" s="97" t="s">
        <v>220</v>
      </c>
      <c r="F78" s="197">
        <v>3</v>
      </c>
      <c r="G78" s="202">
        <v>0.27272727272727271</v>
      </c>
      <c r="H78" s="28" t="s">
        <v>151</v>
      </c>
      <c r="I78" s="89"/>
      <c r="J78" s="53"/>
      <c r="K78" s="54"/>
      <c r="L78" s="18" t="s">
        <v>31</v>
      </c>
      <c r="M78" s="55"/>
      <c r="N78" s="236"/>
    </row>
    <row r="79" spans="1:14" ht="13.5" customHeight="1" x14ac:dyDescent="0.35">
      <c r="A79" s="393"/>
      <c r="B79" s="316" t="s">
        <v>221</v>
      </c>
      <c r="C79" s="317" t="s">
        <v>222</v>
      </c>
      <c r="D79" s="90" t="s">
        <v>223</v>
      </c>
      <c r="E79" s="97" t="s">
        <v>224</v>
      </c>
      <c r="F79" s="197">
        <v>3</v>
      </c>
      <c r="G79" s="202">
        <v>0.27272727272727271</v>
      </c>
      <c r="H79" s="28" t="s">
        <v>151</v>
      </c>
      <c r="I79" s="89"/>
      <c r="J79" s="53"/>
      <c r="K79" s="54"/>
      <c r="L79" s="18" t="s">
        <v>31</v>
      </c>
      <c r="M79" s="55"/>
      <c r="N79" s="236"/>
    </row>
    <row r="80" spans="1:14" ht="13.5" customHeight="1" x14ac:dyDescent="0.35">
      <c r="A80" s="393"/>
      <c r="B80" s="316"/>
      <c r="C80" s="317"/>
      <c r="D80" s="90" t="s">
        <v>225</v>
      </c>
      <c r="E80" s="97" t="s">
        <v>226</v>
      </c>
      <c r="F80" s="197">
        <v>11</v>
      </c>
      <c r="G80" s="202">
        <v>1</v>
      </c>
      <c r="H80" s="28"/>
      <c r="I80" s="89"/>
      <c r="J80" s="53"/>
      <c r="K80" s="54"/>
      <c r="L80" s="18" t="s">
        <v>31</v>
      </c>
      <c r="M80" s="55"/>
      <c r="N80" s="236"/>
    </row>
    <row r="81" spans="1:14" ht="13.5" customHeight="1" x14ac:dyDescent="0.35">
      <c r="A81" s="393"/>
      <c r="B81" s="316" t="s">
        <v>227</v>
      </c>
      <c r="C81" s="317" t="s">
        <v>228</v>
      </c>
      <c r="D81" s="90" t="s">
        <v>229</v>
      </c>
      <c r="E81" s="97" t="s">
        <v>230</v>
      </c>
      <c r="F81" s="197">
        <v>1</v>
      </c>
      <c r="G81" s="202">
        <v>9.0909090909090912E-2</v>
      </c>
      <c r="H81" s="28" t="s">
        <v>180</v>
      </c>
      <c r="I81" s="96"/>
      <c r="J81" s="97"/>
      <c r="K81" s="54"/>
      <c r="L81" s="18" t="s">
        <v>31</v>
      </c>
      <c r="M81" s="98"/>
      <c r="N81" s="236" t="s">
        <v>710</v>
      </c>
    </row>
    <row r="82" spans="1:14" ht="13.5" customHeight="1" x14ac:dyDescent="0.35">
      <c r="A82" s="393"/>
      <c r="B82" s="316"/>
      <c r="C82" s="317"/>
      <c r="D82" s="90" t="s">
        <v>231</v>
      </c>
      <c r="E82" s="97" t="s">
        <v>232</v>
      </c>
      <c r="F82" s="197">
        <v>11</v>
      </c>
      <c r="G82" s="202">
        <v>1</v>
      </c>
      <c r="H82" s="28"/>
      <c r="I82" s="89"/>
      <c r="J82" s="53"/>
      <c r="K82" s="54"/>
      <c r="L82" s="18" t="s">
        <v>31</v>
      </c>
      <c r="M82" s="55"/>
      <c r="N82" s="236" t="s">
        <v>710</v>
      </c>
    </row>
    <row r="83" spans="1:14" ht="13.5" customHeight="1" x14ac:dyDescent="0.35">
      <c r="A83" s="393"/>
      <c r="B83" s="316"/>
      <c r="C83" s="188" t="s">
        <v>233</v>
      </c>
      <c r="D83" s="90" t="s">
        <v>234</v>
      </c>
      <c r="E83" s="97" t="s">
        <v>235</v>
      </c>
      <c r="F83" s="197">
        <v>3</v>
      </c>
      <c r="G83" s="202">
        <v>0.27272727272727271</v>
      </c>
      <c r="H83" s="28"/>
      <c r="I83" s="89"/>
      <c r="J83" s="53"/>
      <c r="K83" s="54"/>
      <c r="L83" s="18" t="s">
        <v>31</v>
      </c>
      <c r="M83" s="55"/>
      <c r="N83" s="236" t="s">
        <v>710</v>
      </c>
    </row>
    <row r="84" spans="1:14" ht="13.5" customHeight="1" x14ac:dyDescent="0.35">
      <c r="A84" s="393"/>
      <c r="B84" s="316"/>
      <c r="C84" s="317" t="s">
        <v>236</v>
      </c>
      <c r="D84" s="86" t="s">
        <v>237</v>
      </c>
      <c r="E84" s="97" t="s">
        <v>238</v>
      </c>
      <c r="F84" s="197">
        <v>3</v>
      </c>
      <c r="G84" s="202">
        <v>0.27272727272727271</v>
      </c>
      <c r="H84" s="28" t="s">
        <v>151</v>
      </c>
      <c r="I84" s="89"/>
      <c r="J84" s="53"/>
      <c r="K84" s="54"/>
      <c r="L84" s="18" t="s">
        <v>31</v>
      </c>
      <c r="M84" s="55"/>
      <c r="N84" s="236" t="s">
        <v>710</v>
      </c>
    </row>
    <row r="85" spans="1:14" ht="13.5" customHeight="1" x14ac:dyDescent="0.35">
      <c r="A85" s="393"/>
      <c r="B85" s="316"/>
      <c r="C85" s="317"/>
      <c r="D85" s="90" t="s">
        <v>239</v>
      </c>
      <c r="E85" s="97" t="s">
        <v>240</v>
      </c>
      <c r="F85" s="197">
        <v>4</v>
      </c>
      <c r="G85" s="202">
        <v>0.36363636363636365</v>
      </c>
      <c r="H85" s="28"/>
      <c r="I85" s="89"/>
      <c r="J85" s="53"/>
      <c r="K85" s="54"/>
      <c r="L85" s="18" t="s">
        <v>31</v>
      </c>
      <c r="M85" s="55"/>
      <c r="N85" s="236" t="s">
        <v>710</v>
      </c>
    </row>
    <row r="86" spans="1:14" ht="13.5" customHeight="1" x14ac:dyDescent="0.35">
      <c r="A86" s="393"/>
      <c r="B86" s="316"/>
      <c r="C86" s="317" t="s">
        <v>241</v>
      </c>
      <c r="D86" s="86" t="s">
        <v>242</v>
      </c>
      <c r="E86" s="97" t="s">
        <v>243</v>
      </c>
      <c r="F86" s="197">
        <v>11</v>
      </c>
      <c r="G86" s="202">
        <v>1</v>
      </c>
      <c r="H86" s="28" t="s">
        <v>151</v>
      </c>
      <c r="I86" s="89"/>
      <c r="J86" s="53"/>
      <c r="K86" s="54"/>
      <c r="L86" s="18" t="s">
        <v>31</v>
      </c>
      <c r="M86" s="55"/>
      <c r="N86" s="236" t="s">
        <v>710</v>
      </c>
    </row>
    <row r="87" spans="1:14" ht="13.5" customHeight="1" x14ac:dyDescent="0.35">
      <c r="A87" s="393"/>
      <c r="B87" s="316"/>
      <c r="C87" s="317"/>
      <c r="D87" s="86" t="s">
        <v>244</v>
      </c>
      <c r="E87" s="97" t="s">
        <v>245</v>
      </c>
      <c r="F87" s="197">
        <v>4</v>
      </c>
      <c r="G87" s="202">
        <v>0.36363636363636365</v>
      </c>
      <c r="H87" s="28" t="s">
        <v>151</v>
      </c>
      <c r="I87" s="89"/>
      <c r="J87" s="53"/>
      <c r="K87" s="26"/>
      <c r="L87" s="18" t="s">
        <v>31</v>
      </c>
      <c r="M87" s="55"/>
      <c r="N87" s="236" t="s">
        <v>710</v>
      </c>
    </row>
    <row r="88" spans="1:14" ht="13.5" customHeight="1" x14ac:dyDescent="0.35">
      <c r="A88" s="393"/>
      <c r="B88" s="316"/>
      <c r="C88" s="317"/>
      <c r="D88" s="86" t="s">
        <v>246</v>
      </c>
      <c r="E88" s="97" t="s">
        <v>247</v>
      </c>
      <c r="F88" s="197">
        <v>5</v>
      </c>
      <c r="G88" s="202">
        <v>0.45454545454545453</v>
      </c>
      <c r="H88" s="28" t="s">
        <v>151</v>
      </c>
      <c r="I88" s="89"/>
      <c r="J88" s="53"/>
      <c r="K88" s="54"/>
      <c r="L88" s="18" t="s">
        <v>31</v>
      </c>
      <c r="M88" s="55"/>
      <c r="N88" s="236" t="s">
        <v>710</v>
      </c>
    </row>
    <row r="89" spans="1:14" ht="13.5" customHeight="1" x14ac:dyDescent="0.35">
      <c r="A89" s="393"/>
      <c r="B89" s="316"/>
      <c r="C89" s="317"/>
      <c r="D89" s="86" t="s">
        <v>248</v>
      </c>
      <c r="E89" s="97" t="s">
        <v>249</v>
      </c>
      <c r="F89" s="197">
        <v>4</v>
      </c>
      <c r="G89" s="202">
        <v>0.36363636363636365</v>
      </c>
      <c r="H89" s="28" t="s">
        <v>151</v>
      </c>
      <c r="I89" s="89"/>
      <c r="J89" s="53"/>
      <c r="K89" s="54"/>
      <c r="L89" s="18" t="s">
        <v>31</v>
      </c>
      <c r="M89" s="55"/>
      <c r="N89" s="236" t="s">
        <v>710</v>
      </c>
    </row>
    <row r="90" spans="1:14" ht="13.5" customHeight="1" x14ac:dyDescent="0.35">
      <c r="A90" s="393"/>
      <c r="B90" s="316"/>
      <c r="C90" s="317"/>
      <c r="D90" s="90" t="s">
        <v>250</v>
      </c>
      <c r="E90" s="97" t="s">
        <v>251</v>
      </c>
      <c r="F90" s="197">
        <v>10</v>
      </c>
      <c r="G90" s="202">
        <v>0.90909090909090906</v>
      </c>
      <c r="H90" s="28"/>
      <c r="I90" s="89" t="s">
        <v>126</v>
      </c>
      <c r="J90" s="53"/>
      <c r="K90" s="26"/>
      <c r="L90" s="31" t="s">
        <v>77</v>
      </c>
      <c r="M90" s="32"/>
      <c r="N90" s="236" t="s">
        <v>710</v>
      </c>
    </row>
    <row r="91" spans="1:14" ht="13.5" customHeight="1" x14ac:dyDescent="0.35">
      <c r="A91" s="393"/>
      <c r="B91" s="316"/>
      <c r="C91" s="317"/>
      <c r="D91" s="86" t="s">
        <v>252</v>
      </c>
      <c r="E91" s="97" t="s">
        <v>253</v>
      </c>
      <c r="F91" s="197">
        <v>10</v>
      </c>
      <c r="G91" s="202">
        <v>0.90909090909090906</v>
      </c>
      <c r="H91" s="28" t="s">
        <v>151</v>
      </c>
      <c r="I91" s="89"/>
      <c r="J91" s="53"/>
      <c r="K91" s="26"/>
      <c r="L91" s="31" t="s">
        <v>31</v>
      </c>
      <c r="M91" s="32"/>
      <c r="N91" s="236" t="s">
        <v>710</v>
      </c>
    </row>
    <row r="92" spans="1:14" ht="13.5" customHeight="1" x14ac:dyDescent="0.35">
      <c r="A92" s="393"/>
      <c r="B92" s="316"/>
      <c r="C92" s="317"/>
      <c r="D92" s="86" t="s">
        <v>254</v>
      </c>
      <c r="E92" s="97" t="s">
        <v>255</v>
      </c>
      <c r="F92" s="197">
        <v>10</v>
      </c>
      <c r="G92" s="202">
        <v>0.90909090909090906</v>
      </c>
      <c r="H92" s="28" t="s">
        <v>151</v>
      </c>
      <c r="I92" s="89"/>
      <c r="J92" s="53"/>
      <c r="K92" s="26"/>
      <c r="L92" s="31" t="s">
        <v>31</v>
      </c>
      <c r="M92" s="32"/>
      <c r="N92" s="236" t="s">
        <v>710</v>
      </c>
    </row>
    <row r="93" spans="1:14" ht="13.5" customHeight="1" x14ac:dyDescent="0.35">
      <c r="A93" s="393"/>
      <c r="B93" s="316"/>
      <c r="C93" s="317"/>
      <c r="D93" s="86" t="s">
        <v>256</v>
      </c>
      <c r="E93" s="97" t="s">
        <v>257</v>
      </c>
      <c r="F93" s="197">
        <v>11</v>
      </c>
      <c r="G93" s="202">
        <v>1</v>
      </c>
      <c r="H93" s="28" t="s">
        <v>151</v>
      </c>
      <c r="I93" s="89"/>
      <c r="J93" s="53"/>
      <c r="K93" s="26"/>
      <c r="L93" s="18" t="s">
        <v>31</v>
      </c>
      <c r="M93" s="55"/>
      <c r="N93" s="236" t="s">
        <v>710</v>
      </c>
    </row>
    <row r="94" spans="1:14" ht="13.5" customHeight="1" x14ac:dyDescent="0.35">
      <c r="A94" s="393"/>
      <c r="B94" s="316" t="s">
        <v>258</v>
      </c>
      <c r="C94" s="317" t="s">
        <v>259</v>
      </c>
      <c r="D94" s="90" t="s">
        <v>260</v>
      </c>
      <c r="E94" s="97" t="s">
        <v>261</v>
      </c>
      <c r="F94" s="197">
        <v>11</v>
      </c>
      <c r="G94" s="202">
        <v>1</v>
      </c>
      <c r="H94" s="28"/>
      <c r="I94" s="89"/>
      <c r="J94" s="53" t="s">
        <v>36</v>
      </c>
      <c r="K94" s="26"/>
      <c r="L94" s="31" t="s">
        <v>31</v>
      </c>
      <c r="M94" s="32"/>
      <c r="N94" s="236"/>
    </row>
    <row r="95" spans="1:14" ht="13.5" customHeight="1" x14ac:dyDescent="0.35">
      <c r="A95" s="393"/>
      <c r="B95" s="316"/>
      <c r="C95" s="317"/>
      <c r="D95" s="90" t="s">
        <v>262</v>
      </c>
      <c r="E95" s="97" t="s">
        <v>263</v>
      </c>
      <c r="F95" s="197">
        <v>3</v>
      </c>
      <c r="G95" s="202">
        <v>0.27272727272727271</v>
      </c>
      <c r="H95" s="28"/>
      <c r="I95" s="89"/>
      <c r="J95" s="53"/>
      <c r="K95" s="26"/>
      <c r="L95" s="18" t="s">
        <v>31</v>
      </c>
      <c r="M95" s="55"/>
      <c r="N95" s="236"/>
    </row>
    <row r="96" spans="1:14" ht="13.5" customHeight="1" x14ac:dyDescent="0.35">
      <c r="A96" s="393"/>
      <c r="B96" s="316"/>
      <c r="C96" s="317"/>
      <c r="D96" s="90" t="s">
        <v>264</v>
      </c>
      <c r="E96" s="97" t="s">
        <v>265</v>
      </c>
      <c r="F96" s="197">
        <v>3</v>
      </c>
      <c r="G96" s="202">
        <v>0.27272727272727271</v>
      </c>
      <c r="H96" s="28" t="s">
        <v>180</v>
      </c>
      <c r="I96" s="89"/>
      <c r="J96" s="53"/>
      <c r="K96" s="26"/>
      <c r="L96" s="31" t="s">
        <v>31</v>
      </c>
      <c r="M96" s="55"/>
      <c r="N96" s="236"/>
    </row>
    <row r="97" spans="1:14" ht="13.5" customHeight="1" x14ac:dyDescent="0.35">
      <c r="A97" s="393"/>
      <c r="B97" s="316"/>
      <c r="C97" s="317"/>
      <c r="D97" s="90" t="s">
        <v>266</v>
      </c>
      <c r="E97" s="97" t="s">
        <v>267</v>
      </c>
      <c r="F97" s="197">
        <v>11</v>
      </c>
      <c r="G97" s="202">
        <v>1</v>
      </c>
      <c r="H97" s="28"/>
      <c r="I97" s="89"/>
      <c r="J97" s="53"/>
      <c r="K97" s="26"/>
      <c r="L97" s="31" t="s">
        <v>31</v>
      </c>
      <c r="M97" s="32"/>
      <c r="N97" s="236"/>
    </row>
    <row r="98" spans="1:14" ht="13.5" customHeight="1" x14ac:dyDescent="0.35">
      <c r="A98" s="393"/>
      <c r="B98" s="316" t="s">
        <v>268</v>
      </c>
      <c r="C98" s="317" t="s">
        <v>269</v>
      </c>
      <c r="D98" s="90" t="s">
        <v>270</v>
      </c>
      <c r="E98" s="97" t="s">
        <v>271</v>
      </c>
      <c r="F98" s="197">
        <v>1</v>
      </c>
      <c r="G98" s="202">
        <v>9.0909090909090912E-2</v>
      </c>
      <c r="H98" s="28"/>
      <c r="I98" s="89"/>
      <c r="J98" s="53"/>
      <c r="K98" s="26"/>
      <c r="L98" s="18" t="s">
        <v>31</v>
      </c>
      <c r="M98" s="55"/>
      <c r="N98" s="236" t="s">
        <v>710</v>
      </c>
    </row>
    <row r="99" spans="1:14" ht="13.5" customHeight="1" x14ac:dyDescent="0.35">
      <c r="A99" s="393"/>
      <c r="B99" s="316"/>
      <c r="C99" s="317"/>
      <c r="D99" s="90" t="s">
        <v>272</v>
      </c>
      <c r="E99" s="97" t="s">
        <v>273</v>
      </c>
      <c r="F99" s="197">
        <v>4</v>
      </c>
      <c r="G99" s="202">
        <v>0.36363636363636365</v>
      </c>
      <c r="H99" s="28"/>
      <c r="I99" s="89"/>
      <c r="J99" s="53"/>
      <c r="K99" s="26"/>
      <c r="L99" s="18" t="s">
        <v>31</v>
      </c>
      <c r="M99" s="55"/>
      <c r="N99" s="236" t="s">
        <v>710</v>
      </c>
    </row>
    <row r="100" spans="1:14" ht="13.5" customHeight="1" x14ac:dyDescent="0.35">
      <c r="A100" s="393"/>
      <c r="B100" s="316" t="s">
        <v>274</v>
      </c>
      <c r="C100" s="317" t="s">
        <v>275</v>
      </c>
      <c r="D100" s="90" t="s">
        <v>276</v>
      </c>
      <c r="E100" s="97" t="s">
        <v>277</v>
      </c>
      <c r="F100" s="197">
        <v>1</v>
      </c>
      <c r="G100" s="202">
        <v>9.0909090909090912E-2</v>
      </c>
      <c r="H100" s="28"/>
      <c r="I100" s="89" t="s">
        <v>30</v>
      </c>
      <c r="J100" s="53"/>
      <c r="K100" s="26"/>
      <c r="L100" s="31" t="s">
        <v>31</v>
      </c>
      <c r="M100" s="32"/>
      <c r="N100" s="236"/>
    </row>
    <row r="101" spans="1:14" ht="13.5" customHeight="1" x14ac:dyDescent="0.35">
      <c r="A101" s="393"/>
      <c r="B101" s="316"/>
      <c r="C101" s="317"/>
      <c r="D101" s="86" t="s">
        <v>278</v>
      </c>
      <c r="E101" s="97" t="s">
        <v>279</v>
      </c>
      <c r="F101" s="197">
        <v>10</v>
      </c>
      <c r="G101" s="202">
        <v>0.90909090909090906</v>
      </c>
      <c r="H101" s="28" t="s">
        <v>151</v>
      </c>
      <c r="I101" s="89"/>
      <c r="J101" s="53"/>
      <c r="K101" s="26"/>
      <c r="L101" s="31" t="s">
        <v>31</v>
      </c>
      <c r="M101" s="32"/>
      <c r="N101" s="236"/>
    </row>
    <row r="102" spans="1:14" ht="13.5" customHeight="1" x14ac:dyDescent="0.35">
      <c r="A102" s="393"/>
      <c r="B102" s="316"/>
      <c r="C102" s="317"/>
      <c r="D102" s="86" t="s">
        <v>280</v>
      </c>
      <c r="E102" s="97" t="s">
        <v>281</v>
      </c>
      <c r="F102" s="197">
        <v>4</v>
      </c>
      <c r="G102" s="202">
        <v>0.36363636363636365</v>
      </c>
      <c r="H102" s="28" t="s">
        <v>151</v>
      </c>
      <c r="I102" s="89"/>
      <c r="J102" s="53"/>
      <c r="K102" s="54"/>
      <c r="L102" s="18"/>
      <c r="M102" s="55"/>
      <c r="N102" s="236"/>
    </row>
    <row r="103" spans="1:14" ht="13.5" customHeight="1" x14ac:dyDescent="0.35">
      <c r="A103" s="393"/>
      <c r="B103" s="316"/>
      <c r="C103" s="317"/>
      <c r="D103" s="86" t="s">
        <v>282</v>
      </c>
      <c r="E103" s="97" t="s">
        <v>283</v>
      </c>
      <c r="F103" s="197">
        <v>6</v>
      </c>
      <c r="G103" s="202">
        <v>0.54545454545454541</v>
      </c>
      <c r="H103" s="28"/>
      <c r="I103" s="89"/>
      <c r="J103" s="53"/>
      <c r="K103" s="26"/>
      <c r="L103" s="31" t="s">
        <v>31</v>
      </c>
      <c r="M103" s="32"/>
      <c r="N103" s="236"/>
    </row>
    <row r="104" spans="1:14" ht="13.5" customHeight="1" x14ac:dyDescent="0.35">
      <c r="A104" s="393"/>
      <c r="B104" s="316"/>
      <c r="C104" s="317"/>
      <c r="D104" s="90" t="s">
        <v>284</v>
      </c>
      <c r="E104" s="97" t="s">
        <v>285</v>
      </c>
      <c r="F104" s="197">
        <v>7</v>
      </c>
      <c r="G104" s="202">
        <v>0.63636363636363635</v>
      </c>
      <c r="H104" s="28"/>
      <c r="I104" s="89"/>
      <c r="J104" s="53"/>
      <c r="K104" s="54"/>
      <c r="L104" s="18" t="s">
        <v>31</v>
      </c>
      <c r="M104" s="55"/>
      <c r="N104" s="236"/>
    </row>
    <row r="105" spans="1:14" ht="13.5" customHeight="1" x14ac:dyDescent="0.35">
      <c r="A105" s="393"/>
      <c r="B105" s="316"/>
      <c r="C105" s="317"/>
      <c r="D105" s="90" t="s">
        <v>286</v>
      </c>
      <c r="E105" s="97" t="s">
        <v>287</v>
      </c>
      <c r="F105" s="197">
        <v>11</v>
      </c>
      <c r="G105" s="202">
        <v>1</v>
      </c>
      <c r="H105" s="28"/>
      <c r="I105" s="89"/>
      <c r="J105" s="53"/>
      <c r="K105" s="54"/>
      <c r="L105" s="18" t="s">
        <v>31</v>
      </c>
      <c r="M105" s="55"/>
      <c r="N105" s="236"/>
    </row>
    <row r="106" spans="1:14" ht="13.5" customHeight="1" x14ac:dyDescent="0.35">
      <c r="A106" s="393"/>
      <c r="B106" s="316"/>
      <c r="C106" s="317"/>
      <c r="D106" s="90" t="s">
        <v>288</v>
      </c>
      <c r="E106" s="97" t="s">
        <v>289</v>
      </c>
      <c r="F106" s="197">
        <v>1</v>
      </c>
      <c r="G106" s="202">
        <v>9.0909090909090912E-2</v>
      </c>
      <c r="H106" s="28"/>
      <c r="I106" s="89"/>
      <c r="J106" s="53"/>
      <c r="K106" s="54"/>
      <c r="L106" s="18" t="s">
        <v>31</v>
      </c>
      <c r="M106" s="55"/>
      <c r="N106" s="236"/>
    </row>
    <row r="107" spans="1:14" ht="15" customHeight="1" x14ac:dyDescent="0.35">
      <c r="A107" s="393"/>
      <c r="B107" s="316" t="s">
        <v>290</v>
      </c>
      <c r="C107" s="317" t="s">
        <v>291</v>
      </c>
      <c r="D107" s="17" t="s">
        <v>292</v>
      </c>
      <c r="E107" s="97" t="s">
        <v>293</v>
      </c>
      <c r="F107" s="197">
        <v>1</v>
      </c>
      <c r="G107" s="202">
        <v>9.0909090909090912E-2</v>
      </c>
      <c r="H107" s="95"/>
      <c r="I107" s="96"/>
      <c r="J107" s="97"/>
      <c r="K107" s="54"/>
      <c r="L107" s="18" t="s">
        <v>31</v>
      </c>
      <c r="M107" s="55" t="s">
        <v>145</v>
      </c>
      <c r="N107" s="236"/>
    </row>
    <row r="108" spans="1:14" ht="13.5" customHeight="1" x14ac:dyDescent="0.35">
      <c r="A108" s="393"/>
      <c r="B108" s="316"/>
      <c r="C108" s="317"/>
      <c r="D108" s="86" t="s">
        <v>294</v>
      </c>
      <c r="E108" s="97" t="s">
        <v>295</v>
      </c>
      <c r="F108" s="197">
        <v>8</v>
      </c>
      <c r="G108" s="202">
        <v>0.72727272727272729</v>
      </c>
      <c r="H108" s="28" t="s">
        <v>151</v>
      </c>
      <c r="I108" s="89"/>
      <c r="J108" s="53"/>
      <c r="K108" s="26"/>
      <c r="L108" s="31" t="s">
        <v>31</v>
      </c>
      <c r="M108" s="32" t="s">
        <v>145</v>
      </c>
      <c r="N108" s="236"/>
    </row>
    <row r="109" spans="1:14" ht="15" customHeight="1" x14ac:dyDescent="0.35">
      <c r="A109" s="393"/>
      <c r="B109" s="316"/>
      <c r="C109" s="317"/>
      <c r="D109" s="17" t="s">
        <v>296</v>
      </c>
      <c r="E109" s="97" t="s">
        <v>297</v>
      </c>
      <c r="F109" s="197">
        <v>1</v>
      </c>
      <c r="G109" s="202">
        <v>9.0909090909090912E-2</v>
      </c>
      <c r="H109" s="95"/>
      <c r="I109" s="96"/>
      <c r="J109" s="97"/>
      <c r="K109" s="54"/>
      <c r="L109" s="18" t="s">
        <v>31</v>
      </c>
      <c r="M109" s="55" t="s">
        <v>145</v>
      </c>
      <c r="N109" s="236"/>
    </row>
    <row r="110" spans="1:14" ht="13.5" customHeight="1" x14ac:dyDescent="0.35">
      <c r="A110" s="393"/>
      <c r="B110" s="316"/>
      <c r="C110" s="317"/>
      <c r="D110" s="86" t="s">
        <v>298</v>
      </c>
      <c r="E110" s="97" t="s">
        <v>299</v>
      </c>
      <c r="F110" s="197">
        <v>7</v>
      </c>
      <c r="G110" s="202">
        <v>0.63636363636363635</v>
      </c>
      <c r="H110" s="28" t="s">
        <v>151</v>
      </c>
      <c r="I110" s="89"/>
      <c r="J110" s="53"/>
      <c r="K110" s="26"/>
      <c r="L110" s="31" t="s">
        <v>31</v>
      </c>
      <c r="M110" s="32" t="s">
        <v>36</v>
      </c>
      <c r="N110" s="236"/>
    </row>
    <row r="111" spans="1:14" ht="13.5" customHeight="1" x14ac:dyDescent="0.35">
      <c r="A111" s="393"/>
      <c r="B111" s="316"/>
      <c r="C111" s="317"/>
      <c r="D111" s="90" t="s">
        <v>300</v>
      </c>
      <c r="E111" s="97" t="s">
        <v>301</v>
      </c>
      <c r="F111" s="197">
        <v>8</v>
      </c>
      <c r="G111" s="202">
        <v>0.72727272727272729</v>
      </c>
      <c r="H111" s="28"/>
      <c r="I111" s="89"/>
      <c r="J111" s="53"/>
      <c r="K111" s="54"/>
      <c r="L111" s="18" t="s">
        <v>31</v>
      </c>
      <c r="M111" s="55" t="s">
        <v>145</v>
      </c>
      <c r="N111" s="236"/>
    </row>
    <row r="112" spans="1:14" ht="13.5" customHeight="1" x14ac:dyDescent="0.35">
      <c r="A112" s="393"/>
      <c r="B112" s="316"/>
      <c r="C112" s="317"/>
      <c r="D112" s="90" t="s">
        <v>302</v>
      </c>
      <c r="E112" s="97" t="s">
        <v>303</v>
      </c>
      <c r="F112" s="197">
        <v>1</v>
      </c>
      <c r="G112" s="202">
        <v>9.0909090909090912E-2</v>
      </c>
      <c r="H112" s="28"/>
      <c r="I112" s="89"/>
      <c r="J112" s="53"/>
      <c r="K112" s="54"/>
      <c r="L112" s="18" t="s">
        <v>31</v>
      </c>
      <c r="M112" s="55" t="s">
        <v>145</v>
      </c>
      <c r="N112" s="236"/>
    </row>
    <row r="113" spans="1:14" ht="13.5" customHeight="1" x14ac:dyDescent="0.35">
      <c r="A113" s="393"/>
      <c r="B113" s="316" t="s">
        <v>711</v>
      </c>
      <c r="C113" s="317" t="s">
        <v>304</v>
      </c>
      <c r="D113" s="90" t="s">
        <v>305</v>
      </c>
      <c r="E113" s="97" t="s">
        <v>306</v>
      </c>
      <c r="F113" s="197">
        <v>1</v>
      </c>
      <c r="G113" s="202">
        <v>9.0909090909090912E-2</v>
      </c>
      <c r="H113" s="28"/>
      <c r="I113" s="89"/>
      <c r="J113" s="53"/>
      <c r="K113" s="54"/>
      <c r="L113" s="18" t="s">
        <v>31</v>
      </c>
      <c r="M113" s="55"/>
      <c r="N113" s="236" t="s">
        <v>710</v>
      </c>
    </row>
    <row r="114" spans="1:14" ht="13.5" customHeight="1" x14ac:dyDescent="0.35">
      <c r="A114" s="393"/>
      <c r="B114" s="316"/>
      <c r="C114" s="317"/>
      <c r="D114" s="90" t="s">
        <v>694</v>
      </c>
      <c r="E114" s="97" t="s">
        <v>307</v>
      </c>
      <c r="F114" s="197">
        <v>11</v>
      </c>
      <c r="G114" s="202">
        <v>1</v>
      </c>
      <c r="H114" s="28" t="s">
        <v>188</v>
      </c>
      <c r="I114" s="89"/>
      <c r="J114" s="53"/>
      <c r="K114" s="54"/>
      <c r="L114" s="18" t="s">
        <v>31</v>
      </c>
      <c r="M114" s="55"/>
      <c r="N114" s="236" t="s">
        <v>710</v>
      </c>
    </row>
    <row r="115" spans="1:14" ht="13.5" customHeight="1" x14ac:dyDescent="0.35">
      <c r="A115" s="393"/>
      <c r="B115" s="316"/>
      <c r="C115" s="317"/>
      <c r="D115" s="90" t="s">
        <v>308</v>
      </c>
      <c r="E115" s="97" t="s">
        <v>309</v>
      </c>
      <c r="F115" s="197">
        <v>11</v>
      </c>
      <c r="G115" s="202">
        <v>1</v>
      </c>
      <c r="H115" s="28"/>
      <c r="I115" s="89"/>
      <c r="J115" s="53"/>
      <c r="K115" s="54"/>
      <c r="L115" s="18" t="s">
        <v>31</v>
      </c>
      <c r="M115" s="55"/>
      <c r="N115" s="236" t="s">
        <v>710</v>
      </c>
    </row>
    <row r="116" spans="1:14" ht="13.5" customHeight="1" x14ac:dyDescent="0.35">
      <c r="A116" s="393"/>
      <c r="B116" s="316"/>
      <c r="C116" s="317"/>
      <c r="D116" s="90" t="s">
        <v>310</v>
      </c>
      <c r="E116" s="97" t="s">
        <v>311</v>
      </c>
      <c r="F116" s="197">
        <v>3</v>
      </c>
      <c r="G116" s="202">
        <v>0.27272727272727271</v>
      </c>
      <c r="H116" s="28"/>
      <c r="I116" s="89"/>
      <c r="J116" s="53"/>
      <c r="K116" s="54"/>
      <c r="L116" s="18"/>
      <c r="M116" s="55"/>
      <c r="N116" s="236" t="s">
        <v>710</v>
      </c>
    </row>
    <row r="117" spans="1:14" ht="13.5" customHeight="1" x14ac:dyDescent="0.35">
      <c r="A117" s="393"/>
      <c r="B117" s="316"/>
      <c r="C117" s="317"/>
      <c r="D117" s="90" t="s">
        <v>312</v>
      </c>
      <c r="E117" s="97" t="s">
        <v>313</v>
      </c>
      <c r="F117" s="197">
        <v>3</v>
      </c>
      <c r="G117" s="202">
        <v>0.27272727272727271</v>
      </c>
      <c r="H117" s="28"/>
      <c r="I117" s="89"/>
      <c r="J117" s="53"/>
      <c r="K117" s="54"/>
      <c r="L117" s="18" t="s">
        <v>31</v>
      </c>
      <c r="M117" s="55"/>
      <c r="N117" s="236" t="s">
        <v>710</v>
      </c>
    </row>
    <row r="118" spans="1:14" ht="13.5" customHeight="1" x14ac:dyDescent="0.35">
      <c r="A118" s="393"/>
      <c r="B118" s="316"/>
      <c r="C118" s="317"/>
      <c r="D118" s="90" t="s">
        <v>314</v>
      </c>
      <c r="E118" s="97" t="s">
        <v>315</v>
      </c>
      <c r="F118" s="197">
        <v>11</v>
      </c>
      <c r="G118" s="202">
        <v>1</v>
      </c>
      <c r="H118" s="28" t="s">
        <v>180</v>
      </c>
      <c r="I118" s="89"/>
      <c r="J118" s="53"/>
      <c r="K118" s="54"/>
      <c r="L118" s="18" t="s">
        <v>31</v>
      </c>
      <c r="M118" s="55"/>
      <c r="N118" s="236" t="s">
        <v>710</v>
      </c>
    </row>
    <row r="119" spans="1:14" ht="13.5" customHeight="1" x14ac:dyDescent="0.35">
      <c r="A119" s="393"/>
      <c r="B119" s="316"/>
      <c r="C119" s="317"/>
      <c r="D119" s="90" t="s">
        <v>316</v>
      </c>
      <c r="E119" s="97" t="s">
        <v>317</v>
      </c>
      <c r="F119" s="197">
        <v>7</v>
      </c>
      <c r="G119" s="202">
        <v>0.63636363636363635</v>
      </c>
      <c r="H119" s="28"/>
      <c r="I119" s="89"/>
      <c r="J119" s="53"/>
      <c r="K119" s="63" t="s">
        <v>119</v>
      </c>
      <c r="L119" s="18" t="s">
        <v>31</v>
      </c>
      <c r="M119" s="55"/>
      <c r="N119" s="236" t="s">
        <v>710</v>
      </c>
    </row>
    <row r="120" spans="1:14" ht="13.5" customHeight="1" x14ac:dyDescent="0.35">
      <c r="A120" s="393"/>
      <c r="B120" s="316"/>
      <c r="C120" s="317"/>
      <c r="D120" s="86" t="s">
        <v>318</v>
      </c>
      <c r="E120" s="97" t="s">
        <v>319</v>
      </c>
      <c r="F120" s="197">
        <v>10</v>
      </c>
      <c r="G120" s="202">
        <v>0.90909090909090906</v>
      </c>
      <c r="H120" s="28" t="s">
        <v>151</v>
      </c>
      <c r="I120" s="89"/>
      <c r="J120" s="53"/>
      <c r="K120" s="54"/>
      <c r="L120" s="18" t="s">
        <v>31</v>
      </c>
      <c r="M120" s="55"/>
      <c r="N120" s="236" t="s">
        <v>710</v>
      </c>
    </row>
    <row r="121" spans="1:14" ht="13.5" customHeight="1" x14ac:dyDescent="0.35">
      <c r="A121" s="393"/>
      <c r="B121" s="316"/>
      <c r="C121" s="317"/>
      <c r="D121" s="90" t="s">
        <v>320</v>
      </c>
      <c r="E121" s="97" t="s">
        <v>321</v>
      </c>
      <c r="F121" s="197">
        <v>7</v>
      </c>
      <c r="G121" s="202">
        <v>0.63636363636363635</v>
      </c>
      <c r="H121" s="28"/>
      <c r="I121" s="89" t="s">
        <v>30</v>
      </c>
      <c r="J121" s="53"/>
      <c r="K121" s="63" t="s">
        <v>119</v>
      </c>
      <c r="L121" s="76" t="s">
        <v>119</v>
      </c>
      <c r="M121" s="55"/>
      <c r="N121" s="236" t="s">
        <v>710</v>
      </c>
    </row>
    <row r="122" spans="1:14" ht="13.5" customHeight="1" x14ac:dyDescent="0.35">
      <c r="A122" s="393"/>
      <c r="B122" s="316" t="s">
        <v>322</v>
      </c>
      <c r="C122" s="317" t="s">
        <v>323</v>
      </c>
      <c r="D122" s="90" t="s">
        <v>324</v>
      </c>
      <c r="E122" s="97" t="s">
        <v>325</v>
      </c>
      <c r="F122" s="197">
        <v>1</v>
      </c>
      <c r="G122" s="202">
        <v>9.0909090909090912E-2</v>
      </c>
      <c r="H122" s="28"/>
      <c r="I122" s="89"/>
      <c r="J122" s="53" t="s">
        <v>53</v>
      </c>
      <c r="K122" s="63" t="s">
        <v>39</v>
      </c>
      <c r="L122" s="18" t="s">
        <v>31</v>
      </c>
      <c r="M122" s="55"/>
      <c r="N122" s="236"/>
    </row>
    <row r="123" spans="1:14" ht="13.5" customHeight="1" x14ac:dyDescent="0.35">
      <c r="A123" s="393"/>
      <c r="B123" s="316"/>
      <c r="C123" s="317"/>
      <c r="D123" s="90" t="s">
        <v>326</v>
      </c>
      <c r="E123" s="97" t="s">
        <v>327</v>
      </c>
      <c r="F123" s="197">
        <v>7</v>
      </c>
      <c r="G123" s="202">
        <v>0.63636363636363635</v>
      </c>
      <c r="H123" s="28"/>
      <c r="I123" s="89"/>
      <c r="J123" s="53"/>
      <c r="K123" s="54"/>
      <c r="L123" s="18" t="s">
        <v>31</v>
      </c>
      <c r="M123" s="55"/>
      <c r="N123" s="236"/>
    </row>
    <row r="124" spans="1:14" ht="13.5" customHeight="1" x14ac:dyDescent="0.35">
      <c r="A124" s="393"/>
      <c r="B124" s="316"/>
      <c r="C124" s="317"/>
      <c r="D124" s="86" t="s">
        <v>328</v>
      </c>
      <c r="E124" s="97" t="s">
        <v>329</v>
      </c>
      <c r="F124" s="197">
        <v>6</v>
      </c>
      <c r="G124" s="202">
        <v>0.54545454545454541</v>
      </c>
      <c r="H124" s="28" t="s">
        <v>151</v>
      </c>
      <c r="I124" s="89"/>
      <c r="J124" s="53"/>
      <c r="K124" s="54"/>
      <c r="L124" s="18" t="s">
        <v>31</v>
      </c>
      <c r="M124" s="55"/>
      <c r="N124" s="236"/>
    </row>
    <row r="125" spans="1:14" ht="13.5" customHeight="1" x14ac:dyDescent="0.35">
      <c r="A125" s="393"/>
      <c r="B125" s="316"/>
      <c r="C125" s="317"/>
      <c r="D125" s="86" t="s">
        <v>330</v>
      </c>
      <c r="E125" s="97" t="s">
        <v>331</v>
      </c>
      <c r="F125" s="197">
        <v>11</v>
      </c>
      <c r="G125" s="202">
        <v>1</v>
      </c>
      <c r="H125" s="28" t="s">
        <v>151</v>
      </c>
      <c r="I125" s="104"/>
      <c r="J125" s="105"/>
      <c r="K125" s="106"/>
      <c r="L125" s="99" t="s">
        <v>31</v>
      </c>
      <c r="M125" s="107"/>
      <c r="N125" s="236"/>
    </row>
    <row r="126" spans="1:14" ht="13.5" customHeight="1" x14ac:dyDescent="0.35">
      <c r="A126" s="393"/>
      <c r="B126" s="316"/>
      <c r="C126" s="317"/>
      <c r="D126" s="86" t="s">
        <v>332</v>
      </c>
      <c r="E126" s="97" t="s">
        <v>333</v>
      </c>
      <c r="F126" s="197">
        <v>11</v>
      </c>
      <c r="G126" s="202">
        <v>1</v>
      </c>
      <c r="H126" s="28" t="s">
        <v>188</v>
      </c>
      <c r="I126" s="89"/>
      <c r="J126" s="53"/>
      <c r="K126" s="106"/>
      <c r="L126" s="99" t="s">
        <v>31</v>
      </c>
      <c r="M126" s="55"/>
      <c r="N126" s="236"/>
    </row>
    <row r="127" spans="1:14" ht="13.5" customHeight="1" x14ac:dyDescent="0.35">
      <c r="A127" s="393"/>
      <c r="B127" s="316"/>
      <c r="C127" s="317"/>
      <c r="D127" s="86" t="s">
        <v>334</v>
      </c>
      <c r="E127" s="97" t="s">
        <v>335</v>
      </c>
      <c r="F127" s="197">
        <v>1</v>
      </c>
      <c r="G127" s="202">
        <v>9.0909090909090912E-2</v>
      </c>
      <c r="H127" s="28" t="s">
        <v>151</v>
      </c>
      <c r="I127" s="89"/>
      <c r="J127" s="53"/>
      <c r="K127" s="106"/>
      <c r="L127" s="99" t="s">
        <v>31</v>
      </c>
      <c r="M127" s="55"/>
      <c r="N127" s="236"/>
    </row>
    <row r="128" spans="1:14" ht="13.5" customHeight="1" x14ac:dyDescent="0.35">
      <c r="A128" s="393"/>
      <c r="B128" s="316"/>
      <c r="C128" s="188" t="s">
        <v>336</v>
      </c>
      <c r="D128" s="90" t="s">
        <v>337</v>
      </c>
      <c r="E128" s="97" t="s">
        <v>338</v>
      </c>
      <c r="F128" s="197">
        <v>1</v>
      </c>
      <c r="G128" s="202">
        <v>9.0909090909090912E-2</v>
      </c>
      <c r="H128" s="28"/>
      <c r="I128" s="89" t="s">
        <v>126</v>
      </c>
      <c r="J128" s="53"/>
      <c r="K128" s="106"/>
      <c r="L128" s="99" t="s">
        <v>31</v>
      </c>
      <c r="M128" s="55"/>
      <c r="N128" s="236"/>
    </row>
    <row r="129" spans="1:14" ht="13.5" customHeight="1" x14ac:dyDescent="0.35">
      <c r="A129" s="393"/>
      <c r="B129" s="316"/>
      <c r="C129" s="188" t="s">
        <v>339</v>
      </c>
      <c r="D129" s="90" t="s">
        <v>340</v>
      </c>
      <c r="E129" s="97" t="s">
        <v>341</v>
      </c>
      <c r="F129" s="197">
        <v>1</v>
      </c>
      <c r="G129" s="202">
        <v>9.0909090909090912E-2</v>
      </c>
      <c r="H129" s="28"/>
      <c r="I129" s="89"/>
      <c r="J129" s="53"/>
      <c r="K129" s="54"/>
      <c r="L129" s="18" t="s">
        <v>31</v>
      </c>
      <c r="M129" s="55"/>
      <c r="N129" s="236"/>
    </row>
    <row r="130" spans="1:14" ht="13.5" customHeight="1" x14ac:dyDescent="0.35">
      <c r="A130" s="393"/>
      <c r="B130" s="316"/>
      <c r="C130" s="188" t="s">
        <v>342</v>
      </c>
      <c r="D130" s="90" t="s">
        <v>343</v>
      </c>
      <c r="E130" s="97" t="s">
        <v>344</v>
      </c>
      <c r="F130" s="197">
        <v>1</v>
      </c>
      <c r="G130" s="202">
        <v>9.0909090909090912E-2</v>
      </c>
      <c r="H130" s="28"/>
      <c r="I130" s="89"/>
      <c r="J130" s="53" t="s">
        <v>30</v>
      </c>
      <c r="K130" s="54"/>
      <c r="L130" s="18" t="s">
        <v>31</v>
      </c>
      <c r="M130" s="55"/>
      <c r="N130" s="236"/>
    </row>
    <row r="131" spans="1:14" ht="13.5" customHeight="1" x14ac:dyDescent="0.35">
      <c r="A131" s="393"/>
      <c r="B131" s="316"/>
      <c r="C131" s="317" t="s">
        <v>345</v>
      </c>
      <c r="D131" s="90" t="s">
        <v>346</v>
      </c>
      <c r="E131" s="97" t="s">
        <v>347</v>
      </c>
      <c r="F131" s="197">
        <v>11</v>
      </c>
      <c r="G131" s="202">
        <v>1</v>
      </c>
      <c r="H131" s="28"/>
      <c r="I131" s="89"/>
      <c r="J131" s="53"/>
      <c r="K131" s="54"/>
      <c r="L131" s="18" t="s">
        <v>31</v>
      </c>
      <c r="M131" s="55"/>
      <c r="N131" s="236"/>
    </row>
    <row r="132" spans="1:14" ht="13.5" customHeight="1" x14ac:dyDescent="0.35">
      <c r="A132" s="393"/>
      <c r="B132" s="316"/>
      <c r="C132" s="317"/>
      <c r="D132" s="90" t="s">
        <v>348</v>
      </c>
      <c r="E132" s="97" t="s">
        <v>349</v>
      </c>
      <c r="F132" s="197">
        <v>11</v>
      </c>
      <c r="G132" s="202">
        <v>1</v>
      </c>
      <c r="H132" s="28"/>
      <c r="I132" s="89"/>
      <c r="J132" s="53"/>
      <c r="K132" s="54"/>
      <c r="L132" s="18" t="s">
        <v>31</v>
      </c>
      <c r="M132" s="55"/>
      <c r="N132" s="236"/>
    </row>
    <row r="133" spans="1:14" ht="13.5" customHeight="1" x14ac:dyDescent="0.35">
      <c r="A133" s="393"/>
      <c r="B133" s="316"/>
      <c r="C133" s="188" t="s">
        <v>350</v>
      </c>
      <c r="D133" s="90" t="s">
        <v>351</v>
      </c>
      <c r="E133" s="97" t="s">
        <v>352</v>
      </c>
      <c r="F133" s="197">
        <v>10</v>
      </c>
      <c r="G133" s="202">
        <v>0.90909090909090906</v>
      </c>
      <c r="H133" s="28"/>
      <c r="I133" s="89" t="s">
        <v>30</v>
      </c>
      <c r="J133" s="53"/>
      <c r="K133" s="54"/>
      <c r="L133" s="18" t="s">
        <v>31</v>
      </c>
      <c r="M133" s="55"/>
      <c r="N133" s="236"/>
    </row>
    <row r="134" spans="1:14" ht="13.5" customHeight="1" x14ac:dyDescent="0.35">
      <c r="A134" s="393"/>
      <c r="B134" s="316"/>
      <c r="C134" s="317" t="s">
        <v>353</v>
      </c>
      <c r="D134" s="86" t="s">
        <v>354</v>
      </c>
      <c r="E134" s="97" t="s">
        <v>355</v>
      </c>
      <c r="F134" s="197">
        <v>10</v>
      </c>
      <c r="G134" s="202">
        <v>0.90909090909090906</v>
      </c>
      <c r="H134" s="28" t="s">
        <v>151</v>
      </c>
      <c r="I134" s="89"/>
      <c r="J134" s="53"/>
      <c r="K134" s="54"/>
      <c r="L134" s="18" t="s">
        <v>31</v>
      </c>
      <c r="M134" s="55"/>
      <c r="N134" s="236"/>
    </row>
    <row r="135" spans="1:14" ht="13.5" customHeight="1" x14ac:dyDescent="0.35">
      <c r="A135" s="393"/>
      <c r="B135" s="316"/>
      <c r="C135" s="317"/>
      <c r="D135" s="90" t="s">
        <v>356</v>
      </c>
      <c r="E135" s="97" t="s">
        <v>357</v>
      </c>
      <c r="F135" s="197">
        <v>11</v>
      </c>
      <c r="G135" s="202">
        <v>1</v>
      </c>
      <c r="H135" s="28"/>
      <c r="I135" s="89"/>
      <c r="J135" s="53"/>
      <c r="K135" s="54"/>
      <c r="L135" s="18" t="s">
        <v>31</v>
      </c>
      <c r="M135" s="55"/>
      <c r="N135" s="236"/>
    </row>
    <row r="136" spans="1:14" ht="13.5" customHeight="1" x14ac:dyDescent="0.35">
      <c r="A136" s="393"/>
      <c r="B136" s="316"/>
      <c r="C136" s="317"/>
      <c r="D136" s="86" t="s">
        <v>358</v>
      </c>
      <c r="E136" s="97" t="s">
        <v>359</v>
      </c>
      <c r="F136" s="197">
        <v>7</v>
      </c>
      <c r="G136" s="202">
        <v>0.63636363636363635</v>
      </c>
      <c r="H136" s="28" t="s">
        <v>151</v>
      </c>
      <c r="I136" s="89"/>
      <c r="J136" s="53"/>
      <c r="K136" s="54"/>
      <c r="L136" s="18" t="s">
        <v>31</v>
      </c>
      <c r="M136" s="55"/>
      <c r="N136" s="236"/>
    </row>
    <row r="137" spans="1:14" ht="13.5" customHeight="1" x14ac:dyDescent="0.35">
      <c r="A137" s="393"/>
      <c r="B137" s="316"/>
      <c r="C137" s="317"/>
      <c r="D137" s="86" t="s">
        <v>695</v>
      </c>
      <c r="E137" s="97" t="s">
        <v>360</v>
      </c>
      <c r="F137" s="197">
        <v>6</v>
      </c>
      <c r="G137" s="202">
        <v>0.54545454545454541</v>
      </c>
      <c r="H137" s="28" t="s">
        <v>151</v>
      </c>
      <c r="I137" s="89"/>
      <c r="J137" s="53"/>
      <c r="K137" s="54"/>
      <c r="L137" s="18" t="s">
        <v>31</v>
      </c>
      <c r="M137" s="55"/>
      <c r="N137" s="236"/>
    </row>
    <row r="138" spans="1:14" ht="13.5" customHeight="1" x14ac:dyDescent="0.35">
      <c r="A138" s="393"/>
      <c r="B138" s="316"/>
      <c r="C138" s="317"/>
      <c r="D138" s="90" t="s">
        <v>361</v>
      </c>
      <c r="E138" s="97" t="s">
        <v>362</v>
      </c>
      <c r="F138" s="197">
        <v>8</v>
      </c>
      <c r="G138" s="202">
        <v>0.72727272727272729</v>
      </c>
      <c r="H138" s="28" t="s">
        <v>151</v>
      </c>
      <c r="I138" s="89"/>
      <c r="J138" s="53"/>
      <c r="K138" s="26"/>
      <c r="L138" s="31" t="s">
        <v>31</v>
      </c>
      <c r="M138" s="32"/>
      <c r="N138" s="236"/>
    </row>
    <row r="139" spans="1:14" ht="13.5" customHeight="1" x14ac:dyDescent="0.35">
      <c r="A139" s="393"/>
      <c r="B139" s="316"/>
      <c r="C139" s="317"/>
      <c r="D139" s="86" t="s">
        <v>363</v>
      </c>
      <c r="E139" s="97" t="s">
        <v>364</v>
      </c>
      <c r="F139" s="197">
        <v>11</v>
      </c>
      <c r="G139" s="202">
        <v>1</v>
      </c>
      <c r="H139" s="28" t="s">
        <v>151</v>
      </c>
      <c r="I139" s="89"/>
      <c r="J139" s="53"/>
      <c r="K139" s="54"/>
      <c r="L139" s="18" t="s">
        <v>31</v>
      </c>
      <c r="M139" s="55"/>
      <c r="N139" s="236"/>
    </row>
    <row r="140" spans="1:14" ht="15" customHeight="1" x14ac:dyDescent="0.35">
      <c r="A140" s="393"/>
      <c r="B140" s="316"/>
      <c r="C140" s="317"/>
      <c r="D140" s="90" t="s">
        <v>365</v>
      </c>
      <c r="E140" s="97" t="s">
        <v>366</v>
      </c>
      <c r="F140" s="197">
        <v>3</v>
      </c>
      <c r="G140" s="202">
        <v>0.27272727272727271</v>
      </c>
      <c r="H140" s="95"/>
      <c r="I140" s="96"/>
      <c r="J140" s="97"/>
      <c r="K140" s="54"/>
      <c r="L140" s="18" t="s">
        <v>31</v>
      </c>
      <c r="M140" s="98"/>
      <c r="N140" s="236"/>
    </row>
    <row r="141" spans="1:14" ht="13.5" customHeight="1" x14ac:dyDescent="0.35">
      <c r="A141" s="393"/>
      <c r="B141" s="316"/>
      <c r="C141" s="317" t="s">
        <v>367</v>
      </c>
      <c r="D141" s="90" t="s">
        <v>368</v>
      </c>
      <c r="E141" s="97" t="s">
        <v>369</v>
      </c>
      <c r="F141" s="197">
        <v>2</v>
      </c>
      <c r="G141" s="202">
        <v>0.18181818181818182</v>
      </c>
      <c r="H141" s="28"/>
      <c r="I141" s="89"/>
      <c r="J141" s="53"/>
      <c r="K141" s="54"/>
      <c r="L141" s="18" t="s">
        <v>31</v>
      </c>
      <c r="M141" s="55"/>
      <c r="N141" s="236"/>
    </row>
    <row r="142" spans="1:14" ht="13.5" customHeight="1" x14ac:dyDescent="0.35">
      <c r="A142" s="393"/>
      <c r="B142" s="316"/>
      <c r="C142" s="317"/>
      <c r="D142" s="90" t="s">
        <v>370</v>
      </c>
      <c r="E142" s="97" t="s">
        <v>371</v>
      </c>
      <c r="F142" s="197">
        <v>1</v>
      </c>
      <c r="G142" s="202">
        <v>9.0909090909090912E-2</v>
      </c>
      <c r="H142" s="28"/>
      <c r="I142" s="89"/>
      <c r="J142" s="53"/>
      <c r="K142" s="54"/>
      <c r="L142" s="18" t="s">
        <v>31</v>
      </c>
      <c r="M142" s="55"/>
      <c r="N142" s="236"/>
    </row>
    <row r="143" spans="1:14" ht="13.5" customHeight="1" x14ac:dyDescent="0.35">
      <c r="A143" s="393"/>
      <c r="B143" s="316"/>
      <c r="C143" s="317"/>
      <c r="D143" s="90" t="s">
        <v>372</v>
      </c>
      <c r="E143" s="97" t="s">
        <v>373</v>
      </c>
      <c r="F143" s="197">
        <v>11</v>
      </c>
      <c r="G143" s="202">
        <v>1</v>
      </c>
      <c r="H143" s="28"/>
      <c r="I143" s="89" t="s">
        <v>30</v>
      </c>
      <c r="J143" s="53"/>
      <c r="K143" s="54"/>
      <c r="L143" s="18" t="s">
        <v>31</v>
      </c>
      <c r="M143" s="55"/>
      <c r="N143" s="236"/>
    </row>
    <row r="144" spans="1:14" ht="13.5" customHeight="1" x14ac:dyDescent="0.35">
      <c r="A144" s="393"/>
      <c r="B144" s="316"/>
      <c r="C144" s="317"/>
      <c r="D144" s="86" t="s">
        <v>374</v>
      </c>
      <c r="E144" s="97" t="s">
        <v>375</v>
      </c>
      <c r="F144" s="197">
        <v>4</v>
      </c>
      <c r="G144" s="202">
        <v>0.36363636363636365</v>
      </c>
      <c r="H144" s="28" t="s">
        <v>151</v>
      </c>
      <c r="I144" s="89"/>
      <c r="J144" s="53"/>
      <c r="K144" s="54"/>
      <c r="L144" s="18" t="s">
        <v>31</v>
      </c>
      <c r="M144" s="55"/>
      <c r="N144" s="236"/>
    </row>
    <row r="145" spans="1:14" ht="13.5" customHeight="1" x14ac:dyDescent="0.35">
      <c r="A145" s="393"/>
      <c r="B145" s="316"/>
      <c r="C145" s="317"/>
      <c r="D145" s="90" t="s">
        <v>376</v>
      </c>
      <c r="E145" s="97" t="s">
        <v>377</v>
      </c>
      <c r="F145" s="197">
        <v>10</v>
      </c>
      <c r="G145" s="202">
        <v>0.90909090909090906</v>
      </c>
      <c r="H145" s="28"/>
      <c r="I145" s="89"/>
      <c r="J145" s="53"/>
      <c r="K145" s="54"/>
      <c r="L145" s="18" t="s">
        <v>31</v>
      </c>
      <c r="M145" s="55"/>
      <c r="N145" s="236"/>
    </row>
    <row r="146" spans="1:14" ht="13.5" customHeight="1" x14ac:dyDescent="0.35">
      <c r="A146" s="393"/>
      <c r="B146" s="316"/>
      <c r="C146" s="317"/>
      <c r="D146" s="90" t="s">
        <v>378</v>
      </c>
      <c r="E146" s="97" t="s">
        <v>379</v>
      </c>
      <c r="F146" s="197">
        <v>11</v>
      </c>
      <c r="G146" s="202">
        <v>1</v>
      </c>
      <c r="H146" s="28"/>
      <c r="I146" s="89"/>
      <c r="J146" s="53"/>
      <c r="K146" s="54"/>
      <c r="L146" s="18" t="s">
        <v>31</v>
      </c>
      <c r="M146" s="55"/>
      <c r="N146" s="236"/>
    </row>
    <row r="147" spans="1:14" ht="13.5" customHeight="1" x14ac:dyDescent="0.35">
      <c r="A147" s="393"/>
      <c r="B147" s="316"/>
      <c r="C147" s="317"/>
      <c r="D147" s="86" t="s">
        <v>380</v>
      </c>
      <c r="E147" s="97" t="s">
        <v>381</v>
      </c>
      <c r="F147" s="197">
        <v>2</v>
      </c>
      <c r="G147" s="202">
        <v>0.18181818181818182</v>
      </c>
      <c r="H147" s="28" t="s">
        <v>151</v>
      </c>
      <c r="I147" s="89"/>
      <c r="J147" s="53"/>
      <c r="K147" s="54"/>
      <c r="L147" s="18" t="s">
        <v>31</v>
      </c>
      <c r="M147" s="55"/>
      <c r="N147" s="236"/>
    </row>
    <row r="148" spans="1:14" ht="13.5" customHeight="1" x14ac:dyDescent="0.35">
      <c r="A148" s="393"/>
      <c r="B148" s="316"/>
      <c r="C148" s="317"/>
      <c r="D148" s="90" t="s">
        <v>382</v>
      </c>
      <c r="E148" s="97" t="s">
        <v>383</v>
      </c>
      <c r="F148" s="197">
        <v>6</v>
      </c>
      <c r="G148" s="202">
        <v>0.54545454545454541</v>
      </c>
      <c r="H148" s="28"/>
      <c r="I148" s="89"/>
      <c r="J148" s="53"/>
      <c r="K148" s="63" t="s">
        <v>39</v>
      </c>
      <c r="L148" s="18" t="s">
        <v>31</v>
      </c>
      <c r="M148" s="55"/>
      <c r="N148" s="236"/>
    </row>
    <row r="149" spans="1:14" ht="13.5" customHeight="1" x14ac:dyDescent="0.35">
      <c r="A149" s="393"/>
      <c r="B149" s="316"/>
      <c r="C149" s="317"/>
      <c r="D149" s="90" t="s">
        <v>384</v>
      </c>
      <c r="E149" s="97" t="s">
        <v>385</v>
      </c>
      <c r="F149" s="197">
        <v>11</v>
      </c>
      <c r="G149" s="202">
        <v>1</v>
      </c>
      <c r="H149" s="28"/>
      <c r="I149" s="89"/>
      <c r="J149" s="53"/>
      <c r="K149" s="54"/>
      <c r="L149" s="18" t="s">
        <v>31</v>
      </c>
      <c r="M149" s="55"/>
      <c r="N149" s="236"/>
    </row>
    <row r="150" spans="1:14" ht="13.5" customHeight="1" x14ac:dyDescent="0.35">
      <c r="A150" s="393"/>
      <c r="B150" s="316"/>
      <c r="C150" s="317"/>
      <c r="D150" s="90" t="s">
        <v>386</v>
      </c>
      <c r="E150" s="97" t="s">
        <v>387</v>
      </c>
      <c r="F150" s="197">
        <v>11</v>
      </c>
      <c r="G150" s="202">
        <v>1</v>
      </c>
      <c r="H150" s="28"/>
      <c r="I150" s="89"/>
      <c r="J150" s="53"/>
      <c r="K150" s="54"/>
      <c r="L150" s="18" t="s">
        <v>31</v>
      </c>
      <c r="M150" s="55"/>
      <c r="N150" s="236"/>
    </row>
    <row r="151" spans="1:14" ht="13.5" customHeight="1" x14ac:dyDescent="0.35">
      <c r="A151" s="393"/>
      <c r="B151" s="316"/>
      <c r="C151" s="317"/>
      <c r="D151" s="90" t="s">
        <v>388</v>
      </c>
      <c r="E151" s="97" t="s">
        <v>389</v>
      </c>
      <c r="F151" s="197">
        <v>11</v>
      </c>
      <c r="G151" s="202">
        <v>1</v>
      </c>
      <c r="H151" s="28"/>
      <c r="I151" s="89"/>
      <c r="J151" s="53"/>
      <c r="K151" s="54"/>
      <c r="L151" s="18" t="s">
        <v>31</v>
      </c>
      <c r="M151" s="55"/>
      <c r="N151" s="236"/>
    </row>
    <row r="152" spans="1:14" ht="13.5" customHeight="1" x14ac:dyDescent="0.35">
      <c r="A152" s="393"/>
      <c r="B152" s="316"/>
      <c r="C152" s="317"/>
      <c r="D152" s="90" t="s">
        <v>390</v>
      </c>
      <c r="E152" s="97" t="s">
        <v>391</v>
      </c>
      <c r="F152" s="197">
        <v>11</v>
      </c>
      <c r="G152" s="202">
        <v>1</v>
      </c>
      <c r="H152" s="28"/>
      <c r="I152" s="89"/>
      <c r="J152" s="53"/>
      <c r="K152" s="54"/>
      <c r="L152" s="18" t="s">
        <v>77</v>
      </c>
      <c r="M152" s="55"/>
      <c r="N152" s="236"/>
    </row>
    <row r="153" spans="1:14" ht="13.5" customHeight="1" x14ac:dyDescent="0.35">
      <c r="A153" s="393"/>
      <c r="B153" s="316"/>
      <c r="C153" s="188" t="s">
        <v>392</v>
      </c>
      <c r="D153" s="90" t="s">
        <v>393</v>
      </c>
      <c r="E153" s="97" t="s">
        <v>394</v>
      </c>
      <c r="F153" s="197">
        <v>11</v>
      </c>
      <c r="G153" s="202">
        <v>1</v>
      </c>
      <c r="H153" s="28"/>
      <c r="I153" s="89"/>
      <c r="J153" s="53"/>
      <c r="K153" s="54"/>
      <c r="L153" s="18" t="s">
        <v>31</v>
      </c>
      <c r="M153" s="55"/>
      <c r="N153" s="236"/>
    </row>
    <row r="154" spans="1:14" ht="13.5" customHeight="1" x14ac:dyDescent="0.35">
      <c r="A154" s="393"/>
      <c r="B154" s="316"/>
      <c r="C154" s="317" t="s">
        <v>395</v>
      </c>
      <c r="D154" s="86" t="s">
        <v>396</v>
      </c>
      <c r="E154" s="97" t="s">
        <v>397</v>
      </c>
      <c r="F154" s="197">
        <v>9</v>
      </c>
      <c r="G154" s="202">
        <v>0.81818181818181823</v>
      </c>
      <c r="H154" s="28" t="s">
        <v>151</v>
      </c>
      <c r="I154" s="89"/>
      <c r="J154" s="53"/>
      <c r="K154" s="54"/>
      <c r="L154" s="18" t="s">
        <v>31</v>
      </c>
      <c r="M154" s="55"/>
      <c r="N154" s="236"/>
    </row>
    <row r="155" spans="1:14" ht="13.5" customHeight="1" x14ac:dyDescent="0.35">
      <c r="A155" s="393"/>
      <c r="B155" s="316"/>
      <c r="C155" s="317"/>
      <c r="D155" s="86" t="s">
        <v>398</v>
      </c>
      <c r="E155" s="97" t="s">
        <v>399</v>
      </c>
      <c r="F155" s="197">
        <v>8</v>
      </c>
      <c r="G155" s="202">
        <v>0.72727272727272729</v>
      </c>
      <c r="H155" s="28" t="s">
        <v>151</v>
      </c>
      <c r="I155" s="89"/>
      <c r="J155" s="53"/>
      <c r="K155" s="54"/>
      <c r="L155" s="18" t="s">
        <v>31</v>
      </c>
      <c r="M155" s="55"/>
      <c r="N155" s="236"/>
    </row>
    <row r="156" spans="1:14" ht="13.5" customHeight="1" x14ac:dyDescent="0.35">
      <c r="A156" s="393"/>
      <c r="B156" s="316"/>
      <c r="C156" s="317"/>
      <c r="D156" s="86" t="s">
        <v>400</v>
      </c>
      <c r="E156" s="97" t="s">
        <v>401</v>
      </c>
      <c r="F156" s="197">
        <v>11</v>
      </c>
      <c r="G156" s="202">
        <v>1</v>
      </c>
      <c r="H156" s="28" t="s">
        <v>151</v>
      </c>
      <c r="I156" s="89"/>
      <c r="J156" s="53"/>
      <c r="K156" s="54"/>
      <c r="L156" s="18" t="s">
        <v>31</v>
      </c>
      <c r="M156" s="55"/>
      <c r="N156" s="236"/>
    </row>
    <row r="157" spans="1:14" ht="13.5" customHeight="1" x14ac:dyDescent="0.35">
      <c r="A157" s="393"/>
      <c r="B157" s="316"/>
      <c r="C157" s="317"/>
      <c r="D157" s="86" t="s">
        <v>402</v>
      </c>
      <c r="E157" s="97" t="s">
        <v>403</v>
      </c>
      <c r="F157" s="197">
        <v>8</v>
      </c>
      <c r="G157" s="202">
        <v>0.72727272727272729</v>
      </c>
      <c r="H157" s="28" t="s">
        <v>151</v>
      </c>
      <c r="I157" s="89"/>
      <c r="J157" s="53"/>
      <c r="K157" s="54"/>
      <c r="L157" s="18" t="s">
        <v>31</v>
      </c>
      <c r="M157" s="55"/>
      <c r="N157" s="236"/>
    </row>
    <row r="158" spans="1:14" ht="13.5" customHeight="1" x14ac:dyDescent="0.35">
      <c r="A158" s="393"/>
      <c r="B158" s="316"/>
      <c r="C158" s="317"/>
      <c r="D158" s="90" t="s">
        <v>404</v>
      </c>
      <c r="E158" s="97" t="s">
        <v>405</v>
      </c>
      <c r="F158" s="197">
        <v>2</v>
      </c>
      <c r="G158" s="202">
        <v>0.18181818181818182</v>
      </c>
      <c r="H158" s="28"/>
      <c r="I158" s="89" t="s">
        <v>126</v>
      </c>
      <c r="J158" s="53"/>
      <c r="K158" s="54"/>
      <c r="L158" s="18" t="s">
        <v>31</v>
      </c>
      <c r="M158" s="55"/>
      <c r="N158" s="236"/>
    </row>
    <row r="159" spans="1:14" ht="13.5" customHeight="1" x14ac:dyDescent="0.35">
      <c r="A159" s="393"/>
      <c r="B159" s="316"/>
      <c r="C159" s="317"/>
      <c r="D159" s="90" t="s">
        <v>406</v>
      </c>
      <c r="E159" s="97" t="s">
        <v>407</v>
      </c>
      <c r="F159" s="197">
        <v>4</v>
      </c>
      <c r="G159" s="202">
        <v>0.36363636363636365</v>
      </c>
      <c r="H159" s="28"/>
      <c r="I159" s="89"/>
      <c r="J159" s="53"/>
      <c r="K159" s="54"/>
      <c r="L159" s="18" t="s">
        <v>31</v>
      </c>
      <c r="M159" s="55"/>
      <c r="N159" s="236"/>
    </row>
    <row r="160" spans="1:14" ht="13.5" customHeight="1" x14ac:dyDescent="0.35">
      <c r="A160" s="393"/>
      <c r="B160" s="316"/>
      <c r="C160" s="317"/>
      <c r="D160" s="90" t="s">
        <v>408</v>
      </c>
      <c r="E160" s="97" t="s">
        <v>409</v>
      </c>
      <c r="F160" s="197">
        <v>3</v>
      </c>
      <c r="G160" s="202">
        <v>0.27272727272727271</v>
      </c>
      <c r="H160" s="28"/>
      <c r="I160" s="89"/>
      <c r="J160" s="53"/>
      <c r="K160" s="54"/>
      <c r="L160" s="18" t="s">
        <v>31</v>
      </c>
      <c r="M160" s="55"/>
      <c r="N160" s="236"/>
    </row>
    <row r="161" spans="1:14" ht="13.5" customHeight="1" x14ac:dyDescent="0.35">
      <c r="A161" s="393"/>
      <c r="B161" s="316"/>
      <c r="C161" s="317"/>
      <c r="D161" s="86" t="s">
        <v>410</v>
      </c>
      <c r="E161" s="97" t="s">
        <v>411</v>
      </c>
      <c r="F161" s="197">
        <v>11</v>
      </c>
      <c r="G161" s="202">
        <v>1</v>
      </c>
      <c r="H161" s="28" t="s">
        <v>151</v>
      </c>
      <c r="I161" s="89"/>
      <c r="J161" s="53"/>
      <c r="K161" s="54"/>
      <c r="L161" s="18" t="s">
        <v>31</v>
      </c>
      <c r="M161" s="55"/>
      <c r="N161" s="236"/>
    </row>
    <row r="162" spans="1:14" ht="13.5" customHeight="1" x14ac:dyDescent="0.35">
      <c r="A162" s="393"/>
      <c r="B162" s="316"/>
      <c r="C162" s="317"/>
      <c r="D162" s="86" t="s">
        <v>412</v>
      </c>
      <c r="E162" s="97" t="s">
        <v>413</v>
      </c>
      <c r="F162" s="197">
        <v>8</v>
      </c>
      <c r="G162" s="202">
        <v>0.72727272727272729</v>
      </c>
      <c r="H162" s="28" t="s">
        <v>188</v>
      </c>
      <c r="I162" s="89"/>
      <c r="J162" s="53"/>
      <c r="K162" s="54"/>
      <c r="L162" s="18" t="s">
        <v>31</v>
      </c>
      <c r="M162" s="55"/>
      <c r="N162" s="236"/>
    </row>
    <row r="163" spans="1:14" ht="13.5" customHeight="1" x14ac:dyDescent="0.35">
      <c r="A163" s="393"/>
      <c r="B163" s="316"/>
      <c r="C163" s="317"/>
      <c r="D163" s="86" t="s">
        <v>414</v>
      </c>
      <c r="E163" s="97" t="s">
        <v>415</v>
      </c>
      <c r="F163" s="197">
        <v>7</v>
      </c>
      <c r="G163" s="202">
        <v>0.63636363636363635</v>
      </c>
      <c r="H163" s="28"/>
      <c r="I163" s="89"/>
      <c r="J163" s="53"/>
      <c r="K163" s="54"/>
      <c r="L163" s="18" t="s">
        <v>31</v>
      </c>
      <c r="M163" s="55"/>
      <c r="N163" s="236"/>
    </row>
    <row r="164" spans="1:14" ht="13.5" customHeight="1" x14ac:dyDescent="0.35">
      <c r="A164" s="393"/>
      <c r="B164" s="316"/>
      <c r="C164" s="317"/>
      <c r="D164" s="86" t="s">
        <v>416</v>
      </c>
      <c r="E164" s="97" t="s">
        <v>417</v>
      </c>
      <c r="F164" s="197">
        <v>11</v>
      </c>
      <c r="G164" s="202">
        <v>1</v>
      </c>
      <c r="H164" s="28" t="s">
        <v>151</v>
      </c>
      <c r="I164" s="89"/>
      <c r="J164" s="53"/>
      <c r="K164" s="54"/>
      <c r="L164" s="18" t="s">
        <v>31</v>
      </c>
      <c r="M164" s="55"/>
      <c r="N164" s="236"/>
    </row>
    <row r="165" spans="1:14" ht="13.5" customHeight="1" x14ac:dyDescent="0.35">
      <c r="A165" s="393"/>
      <c r="B165" s="316"/>
      <c r="C165" s="317"/>
      <c r="D165" s="86" t="s">
        <v>418</v>
      </c>
      <c r="E165" s="97" t="s">
        <v>419</v>
      </c>
      <c r="F165" s="197">
        <v>11</v>
      </c>
      <c r="G165" s="202">
        <v>1</v>
      </c>
      <c r="H165" s="28"/>
      <c r="I165" s="89"/>
      <c r="J165" s="53"/>
      <c r="K165" s="54"/>
      <c r="L165" s="18" t="s">
        <v>31</v>
      </c>
      <c r="M165" s="55"/>
      <c r="N165" s="236"/>
    </row>
    <row r="166" spans="1:14" ht="13.5" customHeight="1" x14ac:dyDescent="0.35">
      <c r="A166" s="393"/>
      <c r="B166" s="316"/>
      <c r="C166" s="317"/>
      <c r="D166" s="86" t="s">
        <v>420</v>
      </c>
      <c r="E166" s="97" t="s">
        <v>421</v>
      </c>
      <c r="F166" s="197">
        <v>8</v>
      </c>
      <c r="G166" s="202">
        <v>0.72727272727272729</v>
      </c>
      <c r="H166" s="28" t="s">
        <v>151</v>
      </c>
      <c r="I166" s="89"/>
      <c r="J166" s="53"/>
      <c r="K166" s="54"/>
      <c r="L166" s="18" t="s">
        <v>31</v>
      </c>
      <c r="M166" s="55"/>
      <c r="N166" s="236"/>
    </row>
    <row r="167" spans="1:14" ht="13.5" customHeight="1" x14ac:dyDescent="0.35">
      <c r="A167" s="393"/>
      <c r="B167" s="316"/>
      <c r="C167" s="317"/>
      <c r="D167" s="86" t="s">
        <v>422</v>
      </c>
      <c r="E167" s="97" t="s">
        <v>423</v>
      </c>
      <c r="F167" s="197">
        <v>7</v>
      </c>
      <c r="G167" s="202">
        <v>0.63636363636363635</v>
      </c>
      <c r="H167" s="28"/>
      <c r="I167" s="89"/>
      <c r="J167" s="53"/>
      <c r="K167" s="26"/>
      <c r="L167" s="31" t="s">
        <v>77</v>
      </c>
      <c r="M167" s="32"/>
      <c r="N167" s="236"/>
    </row>
    <row r="168" spans="1:14" ht="13.5" customHeight="1" x14ac:dyDescent="0.35">
      <c r="A168" s="393"/>
      <c r="B168" s="316"/>
      <c r="C168" s="317" t="s">
        <v>424</v>
      </c>
      <c r="D168" s="90" t="s">
        <v>425</v>
      </c>
      <c r="E168" s="97" t="s">
        <v>426</v>
      </c>
      <c r="F168" s="197">
        <v>4</v>
      </c>
      <c r="G168" s="202">
        <v>0.36363636363636365</v>
      </c>
      <c r="H168" s="28"/>
      <c r="I168" s="89"/>
      <c r="J168" s="53"/>
      <c r="K168" s="26"/>
      <c r="L168" s="31" t="s">
        <v>31</v>
      </c>
      <c r="M168" s="55"/>
      <c r="N168" s="236"/>
    </row>
    <row r="169" spans="1:14" ht="13.5" customHeight="1" x14ac:dyDescent="0.35">
      <c r="A169" s="393"/>
      <c r="B169" s="316"/>
      <c r="C169" s="317"/>
      <c r="D169" s="90" t="s">
        <v>427</v>
      </c>
      <c r="E169" s="97" t="s">
        <v>428</v>
      </c>
      <c r="F169" s="197">
        <v>1</v>
      </c>
      <c r="G169" s="202">
        <v>9.0909090909090912E-2</v>
      </c>
      <c r="H169" s="28"/>
      <c r="I169" s="89" t="s">
        <v>126</v>
      </c>
      <c r="J169" s="53"/>
      <c r="K169" s="26"/>
      <c r="L169" s="31" t="s">
        <v>31</v>
      </c>
      <c r="M169" s="55"/>
      <c r="N169" s="236"/>
    </row>
    <row r="170" spans="1:14" ht="13.5" customHeight="1" x14ac:dyDescent="0.35">
      <c r="A170" s="393"/>
      <c r="B170" s="316"/>
      <c r="C170" s="317"/>
      <c r="D170" s="90" t="s">
        <v>429</v>
      </c>
      <c r="E170" s="97" t="s">
        <v>430</v>
      </c>
      <c r="F170" s="197">
        <v>11</v>
      </c>
      <c r="G170" s="202">
        <v>1</v>
      </c>
      <c r="H170" s="28"/>
      <c r="I170" s="89"/>
      <c r="J170" s="53"/>
      <c r="K170" s="54"/>
      <c r="L170" s="18" t="s">
        <v>31</v>
      </c>
      <c r="M170" s="55"/>
      <c r="N170" s="236"/>
    </row>
    <row r="171" spans="1:14" ht="13.5" customHeight="1" x14ac:dyDescent="0.35">
      <c r="A171" s="393"/>
      <c r="B171" s="316"/>
      <c r="C171" s="188" t="s">
        <v>431</v>
      </c>
      <c r="D171" s="90" t="s">
        <v>432</v>
      </c>
      <c r="E171" s="97" t="s">
        <v>433</v>
      </c>
      <c r="F171" s="197">
        <v>2</v>
      </c>
      <c r="G171" s="202">
        <v>0.18181818181818182</v>
      </c>
      <c r="H171" s="28"/>
      <c r="I171" s="89"/>
      <c r="J171" s="53"/>
      <c r="K171" s="54"/>
      <c r="L171" s="18" t="s">
        <v>31</v>
      </c>
      <c r="M171" s="55"/>
      <c r="N171" s="236"/>
    </row>
    <row r="172" spans="1:14" ht="13.5" customHeight="1" x14ac:dyDescent="0.35">
      <c r="A172" s="393"/>
      <c r="B172" s="316"/>
      <c r="C172" s="317" t="s">
        <v>434</v>
      </c>
      <c r="D172" s="90" t="s">
        <v>435</v>
      </c>
      <c r="E172" s="97" t="s">
        <v>436</v>
      </c>
      <c r="F172" s="197">
        <v>5</v>
      </c>
      <c r="G172" s="202">
        <v>0.45454545454545453</v>
      </c>
      <c r="H172" s="28"/>
      <c r="I172" s="89"/>
      <c r="J172" s="53"/>
      <c r="K172" s="54"/>
      <c r="L172" s="18" t="s">
        <v>31</v>
      </c>
      <c r="M172" s="55"/>
      <c r="N172" s="236"/>
    </row>
    <row r="173" spans="1:14" ht="13.5" customHeight="1" x14ac:dyDescent="0.35">
      <c r="A173" s="393"/>
      <c r="B173" s="316"/>
      <c r="C173" s="317"/>
      <c r="D173" s="90" t="s">
        <v>437</v>
      </c>
      <c r="E173" s="97" t="s">
        <v>438</v>
      </c>
      <c r="F173" s="197">
        <v>7</v>
      </c>
      <c r="G173" s="202">
        <v>0.63636363636363635</v>
      </c>
      <c r="H173" s="28"/>
      <c r="I173" s="89"/>
      <c r="J173" s="53"/>
      <c r="K173" s="54"/>
      <c r="L173" s="18" t="s">
        <v>31</v>
      </c>
      <c r="M173" s="55"/>
      <c r="N173" s="236"/>
    </row>
    <row r="174" spans="1:14" ht="13.5" customHeight="1" x14ac:dyDescent="0.35">
      <c r="A174" s="393"/>
      <c r="B174" s="316"/>
      <c r="C174" s="317"/>
      <c r="D174" s="90" t="s">
        <v>439</v>
      </c>
      <c r="E174" s="97" t="s">
        <v>440</v>
      </c>
      <c r="F174" s="197">
        <v>4</v>
      </c>
      <c r="G174" s="202">
        <v>0.36363636363636365</v>
      </c>
      <c r="H174" s="28"/>
      <c r="I174" s="89"/>
      <c r="J174" s="53"/>
      <c r="K174" s="54"/>
      <c r="L174" s="18" t="s">
        <v>31</v>
      </c>
      <c r="M174" s="55"/>
      <c r="N174" s="236"/>
    </row>
    <row r="175" spans="1:14" ht="13.5" customHeight="1" x14ac:dyDescent="0.35">
      <c r="A175" s="393"/>
      <c r="B175" s="316"/>
      <c r="C175" s="317"/>
      <c r="D175" s="90" t="s">
        <v>441</v>
      </c>
      <c r="E175" s="97" t="s">
        <v>442</v>
      </c>
      <c r="F175" s="197">
        <v>1</v>
      </c>
      <c r="G175" s="202">
        <v>9.0909090909090912E-2</v>
      </c>
      <c r="H175" s="28"/>
      <c r="I175" s="89"/>
      <c r="J175" s="53"/>
      <c r="K175" s="54"/>
      <c r="L175" s="18" t="s">
        <v>31</v>
      </c>
      <c r="M175" s="55"/>
      <c r="N175" s="236"/>
    </row>
    <row r="176" spans="1:14" ht="13.5" customHeight="1" x14ac:dyDescent="0.35">
      <c r="A176" s="393"/>
      <c r="B176" s="316"/>
      <c r="C176" s="317"/>
      <c r="D176" s="90" t="s">
        <v>443</v>
      </c>
      <c r="E176" s="97" t="s">
        <v>444</v>
      </c>
      <c r="F176" s="197">
        <v>9</v>
      </c>
      <c r="G176" s="202">
        <v>0.81818181818181823</v>
      </c>
      <c r="H176" s="28"/>
      <c r="I176" s="89" t="s">
        <v>126</v>
      </c>
      <c r="J176" s="53"/>
      <c r="K176" s="26"/>
      <c r="L176" s="31" t="s">
        <v>31</v>
      </c>
      <c r="M176" s="32"/>
      <c r="N176" s="236"/>
    </row>
    <row r="177" spans="1:14" ht="13.5" customHeight="1" x14ac:dyDescent="0.35">
      <c r="A177" s="393"/>
      <c r="B177" s="316"/>
      <c r="C177" s="317"/>
      <c r="D177" s="90" t="s">
        <v>445</v>
      </c>
      <c r="E177" s="97" t="s">
        <v>446</v>
      </c>
      <c r="F177" s="197">
        <v>7</v>
      </c>
      <c r="G177" s="202">
        <v>0.63636363636363635</v>
      </c>
      <c r="H177" s="28"/>
      <c r="I177" s="89"/>
      <c r="J177" s="53"/>
      <c r="K177" s="54"/>
      <c r="L177" s="18" t="s">
        <v>31</v>
      </c>
      <c r="M177" s="55"/>
      <c r="N177" s="236"/>
    </row>
    <row r="178" spans="1:14" ht="13.5" customHeight="1" x14ac:dyDescent="0.35">
      <c r="A178" s="393"/>
      <c r="B178" s="316"/>
      <c r="C178" s="317"/>
      <c r="D178" s="90" t="s">
        <v>447</v>
      </c>
      <c r="E178" s="97" t="s">
        <v>448</v>
      </c>
      <c r="F178" s="197">
        <v>2</v>
      </c>
      <c r="G178" s="202">
        <v>0.18181818181818182</v>
      </c>
      <c r="H178" s="28"/>
      <c r="I178" s="89"/>
      <c r="J178" s="53"/>
      <c r="K178" s="54"/>
      <c r="L178" s="18" t="s">
        <v>31</v>
      </c>
      <c r="M178" s="55"/>
      <c r="N178" s="236"/>
    </row>
    <row r="179" spans="1:14" ht="13.5" customHeight="1" x14ac:dyDescent="0.35">
      <c r="A179" s="393"/>
      <c r="B179" s="316"/>
      <c r="C179" s="317"/>
      <c r="D179" s="90" t="s">
        <v>449</v>
      </c>
      <c r="E179" s="97" t="s">
        <v>450</v>
      </c>
      <c r="F179" s="197">
        <v>11</v>
      </c>
      <c r="G179" s="202">
        <v>1</v>
      </c>
      <c r="H179" s="28"/>
      <c r="I179" s="89"/>
      <c r="J179" s="53"/>
      <c r="K179" s="54"/>
      <c r="L179" s="18" t="s">
        <v>31</v>
      </c>
      <c r="M179" s="55"/>
      <c r="N179" s="236"/>
    </row>
    <row r="180" spans="1:14" ht="15" customHeight="1" x14ac:dyDescent="0.35">
      <c r="A180" s="393"/>
      <c r="B180" s="316"/>
      <c r="C180" s="317"/>
      <c r="D180" s="90" t="s">
        <v>451</v>
      </c>
      <c r="E180" s="97" t="s">
        <v>452</v>
      </c>
      <c r="F180" s="197">
        <v>3</v>
      </c>
      <c r="G180" s="202">
        <v>0.27272727272727271</v>
      </c>
      <c r="H180" s="95"/>
      <c r="I180" s="96"/>
      <c r="J180" s="97"/>
      <c r="K180" s="54"/>
      <c r="L180" s="18" t="s">
        <v>31</v>
      </c>
      <c r="M180" s="98"/>
      <c r="N180" s="236"/>
    </row>
    <row r="181" spans="1:14" ht="13.5" customHeight="1" x14ac:dyDescent="0.35">
      <c r="A181" s="393"/>
      <c r="B181" s="316"/>
      <c r="C181" s="317"/>
      <c r="D181" s="90" t="s">
        <v>453</v>
      </c>
      <c r="E181" s="97" t="s">
        <v>454</v>
      </c>
      <c r="F181" s="197">
        <v>11</v>
      </c>
      <c r="G181" s="202">
        <v>1</v>
      </c>
      <c r="H181" s="28"/>
      <c r="I181" s="89"/>
      <c r="J181" s="53"/>
      <c r="K181" s="54"/>
      <c r="L181" s="18" t="s">
        <v>31</v>
      </c>
      <c r="M181" s="55"/>
      <c r="N181" s="236"/>
    </row>
    <row r="182" spans="1:14" ht="13.5" customHeight="1" x14ac:dyDescent="0.35">
      <c r="A182" s="393"/>
      <c r="B182" s="316"/>
      <c r="C182" s="317"/>
      <c r="D182" s="90" t="s">
        <v>455</v>
      </c>
      <c r="E182" s="97" t="s">
        <v>456</v>
      </c>
      <c r="F182" s="197">
        <v>1</v>
      </c>
      <c r="G182" s="202">
        <v>9.0909090909090912E-2</v>
      </c>
      <c r="H182" s="28"/>
      <c r="I182" s="89"/>
      <c r="J182" s="53"/>
      <c r="K182" s="26"/>
      <c r="L182" s="31" t="s">
        <v>31</v>
      </c>
      <c r="M182" s="32"/>
      <c r="N182" s="236"/>
    </row>
    <row r="183" spans="1:14" ht="13.5" customHeight="1" x14ac:dyDescent="0.35">
      <c r="A183" s="393"/>
      <c r="B183" s="316"/>
      <c r="C183" s="317"/>
      <c r="D183" s="90" t="s">
        <v>457</v>
      </c>
      <c r="E183" s="97" t="s">
        <v>458</v>
      </c>
      <c r="F183" s="197">
        <v>1</v>
      </c>
      <c r="G183" s="202">
        <v>9.0909090909090912E-2</v>
      </c>
      <c r="H183" s="28"/>
      <c r="I183" s="89"/>
      <c r="J183" s="53"/>
      <c r="K183" s="54"/>
      <c r="L183" s="18" t="s">
        <v>31</v>
      </c>
      <c r="M183" s="55"/>
      <c r="N183" s="236"/>
    </row>
    <row r="184" spans="1:14" ht="13.5" customHeight="1" x14ac:dyDescent="0.35">
      <c r="A184" s="393"/>
      <c r="B184" s="316"/>
      <c r="C184" s="317"/>
      <c r="D184" s="90" t="s">
        <v>459</v>
      </c>
      <c r="E184" s="97" t="s">
        <v>460</v>
      </c>
      <c r="F184" s="197">
        <v>7</v>
      </c>
      <c r="G184" s="202">
        <v>0.63636363636363635</v>
      </c>
      <c r="H184" s="28"/>
      <c r="I184" s="89"/>
      <c r="J184" s="53"/>
      <c r="K184" s="54"/>
      <c r="L184" s="18" t="s">
        <v>31</v>
      </c>
      <c r="M184" s="55"/>
      <c r="N184" s="236"/>
    </row>
    <row r="185" spans="1:14" ht="13.5" customHeight="1" x14ac:dyDescent="0.35">
      <c r="A185" s="393"/>
      <c r="B185" s="316"/>
      <c r="C185" s="317"/>
      <c r="D185" s="90" t="s">
        <v>461</v>
      </c>
      <c r="E185" s="97" t="s">
        <v>462</v>
      </c>
      <c r="F185" s="197">
        <v>7</v>
      </c>
      <c r="G185" s="202">
        <v>0.63636363636363635</v>
      </c>
      <c r="H185" s="28"/>
      <c r="I185" s="89" t="s">
        <v>126</v>
      </c>
      <c r="J185" s="53"/>
      <c r="K185" s="54"/>
      <c r="L185" s="18" t="s">
        <v>31</v>
      </c>
      <c r="M185" s="55"/>
      <c r="N185" s="236"/>
    </row>
    <row r="186" spans="1:14" ht="13.5" customHeight="1" x14ac:dyDescent="0.35">
      <c r="A186" s="393"/>
      <c r="B186" s="316"/>
      <c r="C186" s="317"/>
      <c r="D186" s="90" t="s">
        <v>463</v>
      </c>
      <c r="E186" s="97" t="s">
        <v>696</v>
      </c>
      <c r="F186" s="197">
        <v>4</v>
      </c>
      <c r="G186" s="202">
        <v>0.36363636363636365</v>
      </c>
      <c r="H186" s="28"/>
      <c r="I186" s="89"/>
      <c r="J186" s="53"/>
      <c r="K186" s="26"/>
      <c r="L186" s="31" t="s">
        <v>31</v>
      </c>
      <c r="M186" s="32"/>
      <c r="N186" s="236"/>
    </row>
    <row r="187" spans="1:14" ht="13.5" customHeight="1" x14ac:dyDescent="0.35">
      <c r="A187" s="393"/>
      <c r="B187" s="316"/>
      <c r="C187" s="317"/>
      <c r="D187" s="90" t="s">
        <v>464</v>
      </c>
      <c r="E187" s="97" t="s">
        <v>465</v>
      </c>
      <c r="F187" s="197">
        <v>1</v>
      </c>
      <c r="G187" s="202">
        <v>9.0909090909090912E-2</v>
      </c>
      <c r="H187" s="28"/>
      <c r="I187" s="89"/>
      <c r="J187" s="53"/>
      <c r="K187" s="54"/>
      <c r="L187" s="18" t="s">
        <v>31</v>
      </c>
      <c r="M187" s="55"/>
      <c r="N187" s="236"/>
    </row>
    <row r="188" spans="1:14" ht="13.5" customHeight="1" x14ac:dyDescent="0.35">
      <c r="A188" s="393"/>
      <c r="B188" s="316"/>
      <c r="C188" s="317"/>
      <c r="D188" s="90" t="s">
        <v>466</v>
      </c>
      <c r="E188" s="97" t="s">
        <v>467</v>
      </c>
      <c r="F188" s="197">
        <v>11</v>
      </c>
      <c r="G188" s="202">
        <v>1</v>
      </c>
      <c r="H188" s="28"/>
      <c r="I188" s="89"/>
      <c r="J188" s="53"/>
      <c r="K188" s="26"/>
      <c r="L188" s="31" t="s">
        <v>31</v>
      </c>
      <c r="M188" s="32"/>
      <c r="N188" s="236"/>
    </row>
    <row r="189" spans="1:14" ht="13.5" customHeight="1" x14ac:dyDescent="0.35">
      <c r="A189" s="393"/>
      <c r="B189" s="316"/>
      <c r="C189" s="317"/>
      <c r="D189" s="90" t="s">
        <v>468</v>
      </c>
      <c r="E189" s="97" t="s">
        <v>469</v>
      </c>
      <c r="F189" s="197">
        <v>10</v>
      </c>
      <c r="G189" s="202">
        <v>0.90909090909090906</v>
      </c>
      <c r="H189" s="28"/>
      <c r="I189" s="89"/>
      <c r="J189" s="53"/>
      <c r="K189" s="26"/>
      <c r="L189" s="31" t="s">
        <v>31</v>
      </c>
      <c r="M189" s="32"/>
      <c r="N189" s="236"/>
    </row>
    <row r="190" spans="1:14" ht="13.5" customHeight="1" x14ac:dyDescent="0.35">
      <c r="A190" s="393"/>
      <c r="B190" s="316"/>
      <c r="C190" s="317"/>
      <c r="D190" s="90" t="s">
        <v>470</v>
      </c>
      <c r="E190" s="97" t="s">
        <v>471</v>
      </c>
      <c r="F190" s="197">
        <v>5</v>
      </c>
      <c r="G190" s="202">
        <v>0.45454545454545453</v>
      </c>
      <c r="H190" s="28"/>
      <c r="I190" s="89"/>
      <c r="J190" s="53"/>
      <c r="K190" s="54"/>
      <c r="L190" s="18" t="s">
        <v>31</v>
      </c>
      <c r="M190" s="55"/>
      <c r="N190" s="236"/>
    </row>
    <row r="191" spans="1:14" ht="13.5" customHeight="1" x14ac:dyDescent="0.35">
      <c r="A191" s="393"/>
      <c r="B191" s="316"/>
      <c r="C191" s="317"/>
      <c r="D191" s="90" t="s">
        <v>472</v>
      </c>
      <c r="E191" s="97" t="s">
        <v>473</v>
      </c>
      <c r="F191" s="197">
        <v>3</v>
      </c>
      <c r="G191" s="202">
        <v>0.27272727272727271</v>
      </c>
      <c r="H191" s="28"/>
      <c r="I191" s="89"/>
      <c r="J191" s="53"/>
      <c r="K191" s="54"/>
      <c r="L191" s="18"/>
      <c r="M191" s="55"/>
      <c r="N191" s="236"/>
    </row>
    <row r="192" spans="1:14" ht="13.5" customHeight="1" x14ac:dyDescent="0.35">
      <c r="A192" s="393"/>
      <c r="B192" s="316"/>
      <c r="C192" s="317"/>
      <c r="D192" s="90" t="s">
        <v>474</v>
      </c>
      <c r="E192" s="97" t="s">
        <v>475</v>
      </c>
      <c r="F192" s="197">
        <v>1</v>
      </c>
      <c r="G192" s="202">
        <v>9.0909090909090912E-2</v>
      </c>
      <c r="H192" s="28"/>
      <c r="I192" s="89"/>
      <c r="J192" s="53"/>
      <c r="K192" s="54"/>
      <c r="L192" s="18" t="s">
        <v>31</v>
      </c>
      <c r="M192" s="55"/>
      <c r="N192" s="236"/>
    </row>
    <row r="193" spans="1:14" ht="13.5" customHeight="1" x14ac:dyDescent="0.35">
      <c r="A193" s="393"/>
      <c r="B193" s="316"/>
      <c r="C193" s="317"/>
      <c r="D193" s="90" t="s">
        <v>476</v>
      </c>
      <c r="E193" s="97" t="s">
        <v>477</v>
      </c>
      <c r="F193" s="197">
        <v>1</v>
      </c>
      <c r="G193" s="202">
        <v>9.0909090909090912E-2</v>
      </c>
      <c r="H193" s="28"/>
      <c r="I193" s="89"/>
      <c r="J193" s="53"/>
      <c r="K193" s="54"/>
      <c r="L193" s="18" t="s">
        <v>31</v>
      </c>
      <c r="M193" s="55"/>
      <c r="N193" s="236"/>
    </row>
    <row r="194" spans="1:14" ht="13.5" customHeight="1" x14ac:dyDescent="0.35">
      <c r="A194" s="393"/>
      <c r="B194" s="316"/>
      <c r="C194" s="317"/>
      <c r="D194" s="90" t="s">
        <v>478</v>
      </c>
      <c r="E194" s="97" t="s">
        <v>479</v>
      </c>
      <c r="F194" s="197">
        <v>10</v>
      </c>
      <c r="G194" s="202">
        <v>0.90909090909090906</v>
      </c>
      <c r="H194" s="28"/>
      <c r="I194" s="89"/>
      <c r="J194" s="53"/>
      <c r="K194" s="54"/>
      <c r="L194" s="18" t="s">
        <v>31</v>
      </c>
      <c r="M194" s="55"/>
      <c r="N194" s="236"/>
    </row>
    <row r="195" spans="1:14" ht="13.5" customHeight="1" x14ac:dyDescent="0.35">
      <c r="A195" s="393"/>
      <c r="B195" s="316"/>
      <c r="C195" s="317"/>
      <c r="D195" s="90" t="s">
        <v>480</v>
      </c>
      <c r="E195" s="97" t="s">
        <v>481</v>
      </c>
      <c r="F195" s="197">
        <v>10</v>
      </c>
      <c r="G195" s="202">
        <v>0.90909090909090906</v>
      </c>
      <c r="H195" s="28"/>
      <c r="I195" s="89"/>
      <c r="J195" s="53"/>
      <c r="K195" s="54"/>
      <c r="L195" s="18"/>
      <c r="M195" s="55"/>
      <c r="N195" s="236"/>
    </row>
    <row r="196" spans="1:14" ht="13.5" customHeight="1" x14ac:dyDescent="0.35">
      <c r="A196" s="393"/>
      <c r="B196" s="316"/>
      <c r="C196" s="317" t="s">
        <v>482</v>
      </c>
      <c r="D196" s="90" t="s">
        <v>483</v>
      </c>
      <c r="E196" s="97" t="s">
        <v>484</v>
      </c>
      <c r="F196" s="197">
        <v>5</v>
      </c>
      <c r="G196" s="202">
        <v>0.45454545454545453</v>
      </c>
      <c r="H196" s="28"/>
      <c r="I196" s="89" t="s">
        <v>30</v>
      </c>
      <c r="J196" s="53"/>
      <c r="K196" s="63" t="s">
        <v>485</v>
      </c>
      <c r="L196" s="76" t="s">
        <v>119</v>
      </c>
      <c r="M196" s="55"/>
      <c r="N196" s="236"/>
    </row>
    <row r="197" spans="1:14" ht="15" customHeight="1" x14ac:dyDescent="0.35">
      <c r="A197" s="393"/>
      <c r="B197" s="316"/>
      <c r="C197" s="317"/>
      <c r="D197" s="17" t="s">
        <v>486</v>
      </c>
      <c r="E197" s="97" t="s">
        <v>487</v>
      </c>
      <c r="F197" s="197">
        <v>1</v>
      </c>
      <c r="G197" s="202">
        <v>9.0909090909090912E-2</v>
      </c>
      <c r="H197" s="95"/>
      <c r="I197" s="96"/>
      <c r="J197" s="97"/>
      <c r="K197" s="54"/>
      <c r="L197" s="18" t="s">
        <v>31</v>
      </c>
      <c r="M197" s="98"/>
      <c r="N197" s="236"/>
    </row>
    <row r="198" spans="1:14" ht="13.5" customHeight="1" x14ac:dyDescent="0.35">
      <c r="A198" s="393"/>
      <c r="B198" s="316"/>
      <c r="C198" s="317"/>
      <c r="D198" s="90" t="s">
        <v>488</v>
      </c>
      <c r="E198" s="97" t="s">
        <v>489</v>
      </c>
      <c r="F198" s="197">
        <v>11</v>
      </c>
      <c r="G198" s="202">
        <v>1</v>
      </c>
      <c r="H198" s="28"/>
      <c r="I198" s="89"/>
      <c r="J198" s="53"/>
      <c r="K198" s="54"/>
      <c r="L198" s="18" t="s">
        <v>31</v>
      </c>
      <c r="M198" s="55"/>
      <c r="N198" s="236"/>
    </row>
    <row r="199" spans="1:14" ht="13.5" customHeight="1" x14ac:dyDescent="0.35">
      <c r="A199" s="393"/>
      <c r="B199" s="316"/>
      <c r="C199" s="317" t="s">
        <v>490</v>
      </c>
      <c r="D199" s="86" t="s">
        <v>491</v>
      </c>
      <c r="E199" s="97" t="s">
        <v>492</v>
      </c>
      <c r="F199" s="197">
        <v>4</v>
      </c>
      <c r="G199" s="202">
        <v>0.36363636363636365</v>
      </c>
      <c r="H199" s="28" t="s">
        <v>151</v>
      </c>
      <c r="I199" s="89"/>
      <c r="J199" s="53"/>
      <c r="K199" s="54"/>
      <c r="L199" s="18" t="s">
        <v>31</v>
      </c>
      <c r="M199" s="55"/>
      <c r="N199" s="236"/>
    </row>
    <row r="200" spans="1:14" ht="13.5" customHeight="1" x14ac:dyDescent="0.35">
      <c r="A200" s="393"/>
      <c r="B200" s="316"/>
      <c r="C200" s="317"/>
      <c r="D200" s="86" t="s">
        <v>493</v>
      </c>
      <c r="E200" s="97" t="s">
        <v>494</v>
      </c>
      <c r="F200" s="197">
        <v>6</v>
      </c>
      <c r="G200" s="202">
        <v>0.54545454545454541</v>
      </c>
      <c r="H200" s="28" t="s">
        <v>151</v>
      </c>
      <c r="I200" s="89"/>
      <c r="J200" s="53"/>
      <c r="K200" s="54"/>
      <c r="L200" s="18" t="s">
        <v>31</v>
      </c>
      <c r="M200" s="55"/>
      <c r="N200" s="236"/>
    </row>
    <row r="201" spans="1:14" ht="13.5" customHeight="1" x14ac:dyDescent="0.35">
      <c r="A201" s="393"/>
      <c r="B201" s="316"/>
      <c r="C201" s="317"/>
      <c r="D201" s="86" t="s">
        <v>495</v>
      </c>
      <c r="E201" s="97" t="s">
        <v>496</v>
      </c>
      <c r="F201" s="197">
        <v>11</v>
      </c>
      <c r="G201" s="202">
        <v>1</v>
      </c>
      <c r="H201" s="28" t="s">
        <v>151</v>
      </c>
      <c r="I201" s="89"/>
      <c r="J201" s="53"/>
      <c r="K201" s="54"/>
      <c r="L201" s="18" t="s">
        <v>31</v>
      </c>
      <c r="M201" s="55"/>
      <c r="N201" s="236"/>
    </row>
    <row r="202" spans="1:14" ht="13.5" customHeight="1" x14ac:dyDescent="0.35">
      <c r="A202" s="393"/>
      <c r="B202" s="316"/>
      <c r="C202" s="317"/>
      <c r="D202" s="90" t="s">
        <v>497</v>
      </c>
      <c r="E202" s="97" t="s">
        <v>498</v>
      </c>
      <c r="F202" s="197">
        <v>11</v>
      </c>
      <c r="G202" s="202">
        <v>1</v>
      </c>
      <c r="H202" s="28"/>
      <c r="I202" s="89"/>
      <c r="J202" s="53"/>
      <c r="K202" s="54"/>
      <c r="L202" s="18" t="s">
        <v>31</v>
      </c>
      <c r="M202" s="55"/>
      <c r="N202" s="236"/>
    </row>
    <row r="203" spans="1:14" ht="13.5" customHeight="1" x14ac:dyDescent="0.35">
      <c r="A203" s="393"/>
      <c r="B203" s="316"/>
      <c r="C203" s="317"/>
      <c r="D203" s="90" t="s">
        <v>499</v>
      </c>
      <c r="E203" s="97" t="s">
        <v>500</v>
      </c>
      <c r="F203" s="197">
        <v>2</v>
      </c>
      <c r="G203" s="202">
        <v>0.18181818181818182</v>
      </c>
      <c r="H203" s="28"/>
      <c r="I203" s="89"/>
      <c r="J203" s="53"/>
      <c r="K203" s="54"/>
      <c r="L203" s="18" t="s">
        <v>31</v>
      </c>
      <c r="M203" s="55"/>
      <c r="N203" s="236"/>
    </row>
    <row r="204" spans="1:14" ht="13.5" customHeight="1" x14ac:dyDescent="0.35">
      <c r="A204" s="393"/>
      <c r="B204" s="316"/>
      <c r="C204" s="317" t="s">
        <v>501</v>
      </c>
      <c r="D204" s="90" t="s">
        <v>502</v>
      </c>
      <c r="E204" s="97" t="s">
        <v>503</v>
      </c>
      <c r="F204" s="197">
        <v>1</v>
      </c>
      <c r="G204" s="202">
        <v>9.0909090909090912E-2</v>
      </c>
      <c r="H204" s="28" t="s">
        <v>151</v>
      </c>
      <c r="I204" s="89"/>
      <c r="J204" s="53"/>
      <c r="K204" s="54"/>
      <c r="L204" s="18" t="s">
        <v>31</v>
      </c>
      <c r="M204" s="55"/>
      <c r="N204" s="236"/>
    </row>
    <row r="205" spans="1:14" ht="13.5" customHeight="1" x14ac:dyDescent="0.35">
      <c r="A205" s="393"/>
      <c r="B205" s="316"/>
      <c r="C205" s="317"/>
      <c r="D205" s="86" t="s">
        <v>504</v>
      </c>
      <c r="E205" s="97" t="s">
        <v>505</v>
      </c>
      <c r="F205" s="197">
        <v>10</v>
      </c>
      <c r="G205" s="202">
        <v>0.90909090909090906</v>
      </c>
      <c r="H205" s="28" t="s">
        <v>151</v>
      </c>
      <c r="I205" s="89"/>
      <c r="J205" s="53"/>
      <c r="K205" s="54" t="s">
        <v>77</v>
      </c>
      <c r="L205" s="18" t="s">
        <v>77</v>
      </c>
      <c r="M205" s="55"/>
      <c r="N205" s="236"/>
    </row>
    <row r="206" spans="1:14" ht="13.5" customHeight="1" x14ac:dyDescent="0.35">
      <c r="A206" s="393"/>
      <c r="B206" s="316"/>
      <c r="C206" s="317"/>
      <c r="D206" s="90" t="s">
        <v>506</v>
      </c>
      <c r="E206" s="97" t="s">
        <v>507</v>
      </c>
      <c r="F206" s="197">
        <v>4</v>
      </c>
      <c r="G206" s="202">
        <v>0.36363636363636365</v>
      </c>
      <c r="H206" s="28"/>
      <c r="I206" s="89"/>
      <c r="J206" s="53"/>
      <c r="K206" s="54"/>
      <c r="L206" s="18" t="s">
        <v>31</v>
      </c>
      <c r="M206" s="55"/>
      <c r="N206" s="236"/>
    </row>
    <row r="207" spans="1:14" ht="13.5" customHeight="1" x14ac:dyDescent="0.35">
      <c r="A207" s="393"/>
      <c r="B207" s="316"/>
      <c r="C207" s="317"/>
      <c r="D207" s="86" t="s">
        <v>508</v>
      </c>
      <c r="E207" s="97" t="s">
        <v>509</v>
      </c>
      <c r="F207" s="197">
        <v>11</v>
      </c>
      <c r="G207" s="202">
        <v>1</v>
      </c>
      <c r="H207" s="28" t="s">
        <v>151</v>
      </c>
      <c r="I207" s="89"/>
      <c r="J207" s="53"/>
      <c r="K207" s="54"/>
      <c r="L207" s="18" t="s">
        <v>31</v>
      </c>
      <c r="M207" s="55"/>
      <c r="N207" s="236"/>
    </row>
    <row r="208" spans="1:14" ht="13.5" customHeight="1" x14ac:dyDescent="0.35">
      <c r="A208" s="393"/>
      <c r="B208" s="316"/>
      <c r="C208" s="317"/>
      <c r="D208" s="86" t="s">
        <v>510</v>
      </c>
      <c r="E208" s="97" t="s">
        <v>511</v>
      </c>
      <c r="F208" s="197">
        <v>11</v>
      </c>
      <c r="G208" s="202">
        <v>1</v>
      </c>
      <c r="H208" s="28" t="s">
        <v>151</v>
      </c>
      <c r="I208" s="89"/>
      <c r="J208" s="53"/>
      <c r="K208" s="54"/>
      <c r="L208" s="18" t="s">
        <v>31</v>
      </c>
      <c r="M208" s="55"/>
      <c r="N208" s="236"/>
    </row>
    <row r="209" spans="1:14" ht="13.5" customHeight="1" x14ac:dyDescent="0.35">
      <c r="A209" s="393"/>
      <c r="B209" s="316"/>
      <c r="C209" s="317"/>
      <c r="D209" s="90" t="s">
        <v>512</v>
      </c>
      <c r="E209" s="97" t="s">
        <v>513</v>
      </c>
      <c r="F209" s="197">
        <v>8</v>
      </c>
      <c r="G209" s="202">
        <v>0.72727272727272729</v>
      </c>
      <c r="H209" s="28"/>
      <c r="I209" s="89"/>
      <c r="J209" s="53"/>
      <c r="K209" s="54"/>
      <c r="L209" s="18" t="s">
        <v>31</v>
      </c>
      <c r="M209" s="55"/>
      <c r="N209" s="236"/>
    </row>
    <row r="210" spans="1:14" ht="13.5" customHeight="1" x14ac:dyDescent="0.35">
      <c r="A210" s="393"/>
      <c r="B210" s="316"/>
      <c r="C210" s="317"/>
      <c r="D210" s="90" t="s">
        <v>514</v>
      </c>
      <c r="E210" s="97" t="s">
        <v>515</v>
      </c>
      <c r="F210" s="197">
        <v>11</v>
      </c>
      <c r="G210" s="202">
        <v>1</v>
      </c>
      <c r="H210" s="28" t="s">
        <v>180</v>
      </c>
      <c r="I210" s="89"/>
      <c r="J210" s="53"/>
      <c r="K210" s="54"/>
      <c r="L210" s="18" t="s">
        <v>31</v>
      </c>
      <c r="M210" s="55"/>
      <c r="N210" s="236"/>
    </row>
    <row r="211" spans="1:14" ht="13.5" customHeight="1" x14ac:dyDescent="0.35">
      <c r="A211" s="393"/>
      <c r="B211" s="316"/>
      <c r="C211" s="317"/>
      <c r="D211" s="86" t="s">
        <v>516</v>
      </c>
      <c r="E211" s="97" t="s">
        <v>517</v>
      </c>
      <c r="F211" s="197">
        <v>10</v>
      </c>
      <c r="G211" s="202">
        <v>0.90909090909090906</v>
      </c>
      <c r="H211" s="28" t="s">
        <v>151</v>
      </c>
      <c r="I211" s="89"/>
      <c r="J211" s="53"/>
      <c r="K211" s="54"/>
      <c r="L211" s="18" t="s">
        <v>31</v>
      </c>
      <c r="M211" s="55"/>
      <c r="N211" s="236"/>
    </row>
    <row r="212" spans="1:14" ht="13.5" customHeight="1" x14ac:dyDescent="0.35">
      <c r="A212" s="393"/>
      <c r="B212" s="316"/>
      <c r="C212" s="317"/>
      <c r="D212" s="86" t="s">
        <v>518</v>
      </c>
      <c r="E212" s="97" t="s">
        <v>519</v>
      </c>
      <c r="F212" s="197">
        <v>9</v>
      </c>
      <c r="G212" s="202">
        <v>0.81818181818181823</v>
      </c>
      <c r="H212" s="28" t="s">
        <v>151</v>
      </c>
      <c r="I212" s="89"/>
      <c r="J212" s="53"/>
      <c r="K212" s="54"/>
      <c r="L212" s="18" t="s">
        <v>31</v>
      </c>
      <c r="M212" s="55"/>
      <c r="N212" s="236"/>
    </row>
    <row r="213" spans="1:14" ht="13.5" customHeight="1" x14ac:dyDescent="0.35">
      <c r="A213" s="393"/>
      <c r="B213" s="316"/>
      <c r="C213" s="317"/>
      <c r="D213" s="86" t="s">
        <v>520</v>
      </c>
      <c r="E213" s="97" t="s">
        <v>521</v>
      </c>
      <c r="F213" s="197">
        <v>10</v>
      </c>
      <c r="G213" s="202">
        <v>0.90909090909090906</v>
      </c>
      <c r="H213" s="28" t="s">
        <v>151</v>
      </c>
      <c r="I213" s="89"/>
      <c r="J213" s="53"/>
      <c r="K213" s="54"/>
      <c r="L213" s="18" t="s">
        <v>31</v>
      </c>
      <c r="M213" s="55"/>
      <c r="N213" s="236"/>
    </row>
    <row r="214" spans="1:14" ht="13.5" customHeight="1" x14ac:dyDescent="0.35">
      <c r="A214" s="393"/>
      <c r="B214" s="316"/>
      <c r="C214" s="317"/>
      <c r="D214" s="90" t="s">
        <v>522</v>
      </c>
      <c r="E214" s="97" t="s">
        <v>523</v>
      </c>
      <c r="F214" s="197">
        <v>7</v>
      </c>
      <c r="G214" s="202">
        <v>0.63636363636363635</v>
      </c>
      <c r="H214" s="28"/>
      <c r="I214" s="89"/>
      <c r="J214" s="53"/>
      <c r="K214" s="54"/>
      <c r="L214" s="18" t="s">
        <v>31</v>
      </c>
      <c r="M214" s="55"/>
      <c r="N214" s="236"/>
    </row>
    <row r="215" spans="1:14" ht="13.5" customHeight="1" x14ac:dyDescent="0.35">
      <c r="A215" s="393"/>
      <c r="B215" s="316"/>
      <c r="C215" s="317"/>
      <c r="D215" s="90" t="s">
        <v>524</v>
      </c>
      <c r="E215" s="97" t="s">
        <v>525</v>
      </c>
      <c r="F215" s="197">
        <v>8</v>
      </c>
      <c r="G215" s="202">
        <v>0.72727272727272729</v>
      </c>
      <c r="H215" s="28"/>
      <c r="I215" s="89"/>
      <c r="J215" s="53"/>
      <c r="K215" s="54"/>
      <c r="L215" s="18" t="s">
        <v>31</v>
      </c>
      <c r="M215" s="55"/>
      <c r="N215" s="236"/>
    </row>
    <row r="216" spans="1:14" ht="13.5" customHeight="1" x14ac:dyDescent="0.35">
      <c r="A216" s="393"/>
      <c r="B216" s="316"/>
      <c r="C216" s="317"/>
      <c r="D216" s="90" t="s">
        <v>526</v>
      </c>
      <c r="E216" s="97" t="s">
        <v>527</v>
      </c>
      <c r="F216" s="197">
        <v>1</v>
      </c>
      <c r="G216" s="202">
        <v>9.0909090909090912E-2</v>
      </c>
      <c r="H216" s="28"/>
      <c r="I216" s="89"/>
      <c r="J216" s="53"/>
      <c r="K216" s="63" t="s">
        <v>119</v>
      </c>
      <c r="L216" s="18" t="s">
        <v>31</v>
      </c>
      <c r="M216" s="55"/>
      <c r="N216" s="236"/>
    </row>
    <row r="217" spans="1:14" ht="15" customHeight="1" x14ac:dyDescent="0.35">
      <c r="A217" s="393"/>
      <c r="B217" s="316"/>
      <c r="C217" s="317"/>
      <c r="D217" s="90" t="s">
        <v>528</v>
      </c>
      <c r="E217" s="97" t="s">
        <v>529</v>
      </c>
      <c r="F217" s="197">
        <v>3</v>
      </c>
      <c r="G217" s="202">
        <v>0.27272727272727271</v>
      </c>
      <c r="H217" s="95"/>
      <c r="I217" s="96"/>
      <c r="J217" s="97"/>
      <c r="K217" s="54"/>
      <c r="L217" s="18" t="s">
        <v>31</v>
      </c>
      <c r="M217" s="98"/>
      <c r="N217" s="236"/>
    </row>
    <row r="218" spans="1:14" ht="13.5" customHeight="1" x14ac:dyDescent="0.35">
      <c r="A218" s="393"/>
      <c r="B218" s="316"/>
      <c r="C218" s="317"/>
      <c r="D218" s="86" t="s">
        <v>530</v>
      </c>
      <c r="E218" s="97" t="s">
        <v>531</v>
      </c>
      <c r="F218" s="197">
        <v>10</v>
      </c>
      <c r="G218" s="202">
        <v>0.90909090909090906</v>
      </c>
      <c r="H218" s="28" t="s">
        <v>151</v>
      </c>
      <c r="I218" s="89"/>
      <c r="J218" s="53"/>
      <c r="K218" s="26"/>
      <c r="L218" s="31" t="s">
        <v>31</v>
      </c>
      <c r="M218" s="32"/>
      <c r="N218" s="236"/>
    </row>
    <row r="219" spans="1:14" ht="13.5" customHeight="1" x14ac:dyDescent="0.35">
      <c r="A219" s="393"/>
      <c r="B219" s="316"/>
      <c r="C219" s="317"/>
      <c r="D219" s="86" t="s">
        <v>532</v>
      </c>
      <c r="E219" s="97" t="s">
        <v>533</v>
      </c>
      <c r="F219" s="197">
        <v>10</v>
      </c>
      <c r="G219" s="202">
        <v>0.90909090909090906</v>
      </c>
      <c r="H219" s="28" t="s">
        <v>151</v>
      </c>
      <c r="I219" s="89"/>
      <c r="J219" s="53"/>
      <c r="K219" s="54"/>
      <c r="L219" s="18" t="s">
        <v>31</v>
      </c>
      <c r="M219" s="55"/>
      <c r="N219" s="236"/>
    </row>
    <row r="220" spans="1:14" ht="13.5" customHeight="1" x14ac:dyDescent="0.35">
      <c r="A220" s="393"/>
      <c r="B220" s="316"/>
      <c r="C220" s="317"/>
      <c r="D220" s="90" t="s">
        <v>534</v>
      </c>
      <c r="E220" s="97" t="s">
        <v>535</v>
      </c>
      <c r="F220" s="197">
        <v>3</v>
      </c>
      <c r="G220" s="202">
        <v>0.27272727272727271</v>
      </c>
      <c r="H220" s="28"/>
      <c r="I220" s="89"/>
      <c r="J220" s="53"/>
      <c r="K220" s="26"/>
      <c r="L220" s="31" t="s">
        <v>31</v>
      </c>
      <c r="M220" s="32"/>
      <c r="N220" s="236"/>
    </row>
    <row r="221" spans="1:14" ht="15" customHeight="1" x14ac:dyDescent="0.35">
      <c r="A221" s="393"/>
      <c r="B221" s="316"/>
      <c r="C221" s="317"/>
      <c r="D221" s="17" t="s">
        <v>536</v>
      </c>
      <c r="E221" s="97" t="s">
        <v>537</v>
      </c>
      <c r="F221" s="197">
        <v>1</v>
      </c>
      <c r="G221" s="202">
        <v>9.0909090909090912E-2</v>
      </c>
      <c r="H221" s="95"/>
      <c r="I221" s="96"/>
      <c r="J221" s="97"/>
      <c r="K221" s="54"/>
      <c r="L221" s="18" t="s">
        <v>31</v>
      </c>
      <c r="M221" s="98"/>
      <c r="N221" s="236"/>
    </row>
    <row r="222" spans="1:14" ht="13.5" customHeight="1" x14ac:dyDescent="0.35">
      <c r="A222" s="393"/>
      <c r="B222" s="316"/>
      <c r="C222" s="317"/>
      <c r="D222" s="90" t="s">
        <v>538</v>
      </c>
      <c r="E222" s="97" t="s">
        <v>539</v>
      </c>
      <c r="F222" s="197">
        <v>2</v>
      </c>
      <c r="G222" s="202">
        <v>0.18181818181818182</v>
      </c>
      <c r="H222" s="28"/>
      <c r="I222" s="89"/>
      <c r="J222" s="53"/>
      <c r="K222" s="26"/>
      <c r="L222" s="31" t="s">
        <v>31</v>
      </c>
      <c r="M222" s="32"/>
      <c r="N222" s="236"/>
    </row>
    <row r="223" spans="1:14" ht="13.5" customHeight="1" x14ac:dyDescent="0.35">
      <c r="A223" s="393"/>
      <c r="B223" s="316"/>
      <c r="C223" s="317"/>
      <c r="D223" s="90" t="s">
        <v>540</v>
      </c>
      <c r="E223" s="97" t="s">
        <v>541</v>
      </c>
      <c r="F223" s="197">
        <v>9</v>
      </c>
      <c r="G223" s="202">
        <v>0.81818181818181823</v>
      </c>
      <c r="H223" s="28"/>
      <c r="I223" s="89"/>
      <c r="J223" s="53"/>
      <c r="K223" s="26"/>
      <c r="L223" s="18" t="s">
        <v>31</v>
      </c>
      <c r="M223" s="55"/>
      <c r="N223" s="236"/>
    </row>
    <row r="224" spans="1:14" ht="13.5" customHeight="1" x14ac:dyDescent="0.35">
      <c r="A224" s="393"/>
      <c r="B224" s="316"/>
      <c r="C224" s="317"/>
      <c r="D224" s="90" t="s">
        <v>542</v>
      </c>
      <c r="E224" s="97" t="s">
        <v>543</v>
      </c>
      <c r="F224" s="197">
        <v>6</v>
      </c>
      <c r="G224" s="202">
        <v>0.54545454545454541</v>
      </c>
      <c r="H224" s="28"/>
      <c r="I224" s="89"/>
      <c r="J224" s="53"/>
      <c r="K224" s="63" t="s">
        <v>485</v>
      </c>
      <c r="L224" s="18" t="s">
        <v>31</v>
      </c>
      <c r="M224" s="55"/>
      <c r="N224" s="236"/>
    </row>
    <row r="225" spans="1:14" ht="13.5" customHeight="1" x14ac:dyDescent="0.35">
      <c r="A225" s="393"/>
      <c r="B225" s="316"/>
      <c r="C225" s="317"/>
      <c r="D225" s="90" t="s">
        <v>544</v>
      </c>
      <c r="E225" s="97" t="s">
        <v>545</v>
      </c>
      <c r="F225" s="197">
        <v>11</v>
      </c>
      <c r="G225" s="202">
        <v>1</v>
      </c>
      <c r="H225" s="28" t="s">
        <v>151</v>
      </c>
      <c r="I225" s="89"/>
      <c r="J225" s="53"/>
      <c r="K225" s="26"/>
      <c r="L225" s="31" t="s">
        <v>31</v>
      </c>
      <c r="M225" s="32"/>
      <c r="N225" s="236"/>
    </row>
    <row r="226" spans="1:14" ht="13.5" customHeight="1" x14ac:dyDescent="0.35">
      <c r="A226" s="393"/>
      <c r="B226" s="316"/>
      <c r="C226" s="317"/>
      <c r="D226" s="90" t="s">
        <v>546</v>
      </c>
      <c r="E226" s="97" t="s">
        <v>547</v>
      </c>
      <c r="F226" s="197">
        <v>8</v>
      </c>
      <c r="G226" s="202">
        <v>0.72727272727272729</v>
      </c>
      <c r="H226" s="28"/>
      <c r="I226" s="89"/>
      <c r="J226" s="53"/>
      <c r="K226" s="54"/>
      <c r="L226" s="18" t="s">
        <v>31</v>
      </c>
      <c r="M226" s="55"/>
      <c r="N226" s="236"/>
    </row>
    <row r="227" spans="1:14" ht="13.5" customHeight="1" x14ac:dyDescent="0.35">
      <c r="A227" s="393"/>
      <c r="B227" s="316"/>
      <c r="C227" s="317"/>
      <c r="D227" s="90" t="s">
        <v>548</v>
      </c>
      <c r="E227" s="97" t="s">
        <v>549</v>
      </c>
      <c r="F227" s="197">
        <v>9</v>
      </c>
      <c r="G227" s="202">
        <v>0.81818181818181823</v>
      </c>
      <c r="H227" s="28"/>
      <c r="I227" s="89"/>
      <c r="J227" s="53"/>
      <c r="K227" s="26"/>
      <c r="L227" s="31" t="s">
        <v>31</v>
      </c>
      <c r="M227" s="55"/>
      <c r="N227" s="236"/>
    </row>
    <row r="228" spans="1:14" ht="13.5" customHeight="1" x14ac:dyDescent="0.35">
      <c r="A228" s="393"/>
      <c r="B228" s="316"/>
      <c r="C228" s="317"/>
      <c r="D228" s="86" t="s">
        <v>550</v>
      </c>
      <c r="E228" s="97" t="s">
        <v>551</v>
      </c>
      <c r="F228" s="197">
        <v>3</v>
      </c>
      <c r="G228" s="202">
        <v>0.27272727272727271</v>
      </c>
      <c r="H228" s="28" t="s">
        <v>188</v>
      </c>
      <c r="I228" s="89"/>
      <c r="J228" s="53"/>
      <c r="K228" s="26"/>
      <c r="L228" s="31" t="s">
        <v>31</v>
      </c>
      <c r="M228" s="32"/>
      <c r="N228" s="236"/>
    </row>
    <row r="229" spans="1:14" ht="13.5" customHeight="1" x14ac:dyDescent="0.35">
      <c r="A229" s="393"/>
      <c r="B229" s="316"/>
      <c r="C229" s="317"/>
      <c r="D229" s="90" t="s">
        <v>552</v>
      </c>
      <c r="E229" s="97" t="s">
        <v>553</v>
      </c>
      <c r="F229" s="197">
        <v>11</v>
      </c>
      <c r="G229" s="202">
        <v>1</v>
      </c>
      <c r="H229" s="28" t="s">
        <v>188</v>
      </c>
      <c r="I229" s="89"/>
      <c r="J229" s="53"/>
      <c r="K229" s="26"/>
      <c r="L229" s="31" t="s">
        <v>31</v>
      </c>
      <c r="M229" s="32"/>
      <c r="N229" s="236"/>
    </row>
    <row r="230" spans="1:14" ht="13.5" customHeight="1" x14ac:dyDescent="0.35">
      <c r="A230" s="393"/>
      <c r="B230" s="316"/>
      <c r="C230" s="317"/>
      <c r="D230" s="86" t="s">
        <v>554</v>
      </c>
      <c r="E230" s="97" t="s">
        <v>555</v>
      </c>
      <c r="F230" s="197">
        <v>11</v>
      </c>
      <c r="G230" s="202">
        <v>1</v>
      </c>
      <c r="H230" s="28" t="s">
        <v>188</v>
      </c>
      <c r="I230" s="89"/>
      <c r="J230" s="53"/>
      <c r="K230" s="54"/>
      <c r="L230" s="18" t="s">
        <v>31</v>
      </c>
      <c r="M230" s="55"/>
      <c r="N230" s="236"/>
    </row>
    <row r="231" spans="1:14" ht="13.5" customHeight="1" x14ac:dyDescent="0.35">
      <c r="A231" s="393"/>
      <c r="B231" s="316"/>
      <c r="C231" s="317"/>
      <c r="D231" s="86" t="s">
        <v>556</v>
      </c>
      <c r="E231" s="97" t="s">
        <v>557</v>
      </c>
      <c r="F231" s="197">
        <v>11</v>
      </c>
      <c r="G231" s="202">
        <v>1</v>
      </c>
      <c r="H231" s="28" t="s">
        <v>151</v>
      </c>
      <c r="I231" s="89"/>
      <c r="J231" s="53"/>
      <c r="K231" s="54"/>
      <c r="L231" s="18" t="s">
        <v>31</v>
      </c>
      <c r="M231" s="55"/>
      <c r="N231" s="236"/>
    </row>
    <row r="232" spans="1:14" ht="13.5" customHeight="1" x14ac:dyDescent="0.35">
      <c r="A232" s="393"/>
      <c r="B232" s="316"/>
      <c r="C232" s="317"/>
      <c r="D232" s="90" t="s">
        <v>558</v>
      </c>
      <c r="E232" s="97" t="s">
        <v>559</v>
      </c>
      <c r="F232" s="197">
        <v>1</v>
      </c>
      <c r="G232" s="202">
        <v>9.0909090909090912E-2</v>
      </c>
      <c r="H232" s="28"/>
      <c r="I232" s="89"/>
      <c r="J232" s="53"/>
      <c r="K232" s="26"/>
      <c r="L232" s="31" t="s">
        <v>31</v>
      </c>
      <c r="M232" s="32"/>
      <c r="N232" s="236"/>
    </row>
    <row r="233" spans="1:14" ht="15" customHeight="1" x14ac:dyDescent="0.35">
      <c r="A233" s="393"/>
      <c r="B233" s="316"/>
      <c r="C233" s="397" t="s">
        <v>560</v>
      </c>
      <c r="D233" s="90" t="s">
        <v>561</v>
      </c>
      <c r="E233" s="97" t="s">
        <v>562</v>
      </c>
      <c r="F233" s="197">
        <v>2</v>
      </c>
      <c r="G233" s="202">
        <v>0.18181818181818182</v>
      </c>
      <c r="H233" s="28" t="s">
        <v>151</v>
      </c>
      <c r="I233" s="96"/>
      <c r="J233" s="97"/>
      <c r="K233" s="54"/>
      <c r="L233" s="18" t="s">
        <v>31</v>
      </c>
      <c r="M233" s="98"/>
      <c r="N233" s="236"/>
    </row>
    <row r="234" spans="1:14" ht="13.5" customHeight="1" x14ac:dyDescent="0.35">
      <c r="A234" s="393"/>
      <c r="B234" s="316"/>
      <c r="C234" s="397"/>
      <c r="D234" s="86" t="s">
        <v>563</v>
      </c>
      <c r="E234" s="97" t="s">
        <v>564</v>
      </c>
      <c r="F234" s="197">
        <v>8</v>
      </c>
      <c r="G234" s="202">
        <v>0.72727272727272729</v>
      </c>
      <c r="H234" s="28" t="s">
        <v>188</v>
      </c>
      <c r="I234" s="89"/>
      <c r="J234" s="53"/>
      <c r="K234" s="54"/>
      <c r="L234" s="18" t="s">
        <v>31</v>
      </c>
      <c r="M234" s="55"/>
      <c r="N234" s="236"/>
    </row>
    <row r="235" spans="1:14" ht="13.5" customHeight="1" x14ac:dyDescent="0.35">
      <c r="A235" s="393"/>
      <c r="B235" s="316"/>
      <c r="C235" s="397"/>
      <c r="D235" s="86" t="s">
        <v>565</v>
      </c>
      <c r="E235" s="97" t="s">
        <v>566</v>
      </c>
      <c r="F235" s="197">
        <v>4</v>
      </c>
      <c r="G235" s="202">
        <v>0.36363636363636365</v>
      </c>
      <c r="H235" s="28"/>
      <c r="I235" s="89"/>
      <c r="J235" s="53"/>
      <c r="K235" s="54"/>
      <c r="L235" s="18" t="s">
        <v>31</v>
      </c>
      <c r="M235" s="55"/>
      <c r="N235" s="236"/>
    </row>
    <row r="236" spans="1:14" ht="13.5" customHeight="1" x14ac:dyDescent="0.35">
      <c r="A236" s="393"/>
      <c r="B236" s="316"/>
      <c r="C236" s="397"/>
      <c r="D236" s="86" t="s">
        <v>567</v>
      </c>
      <c r="E236" s="97" t="s">
        <v>568</v>
      </c>
      <c r="F236" s="197">
        <v>11</v>
      </c>
      <c r="G236" s="202">
        <v>1</v>
      </c>
      <c r="H236" s="28" t="s">
        <v>188</v>
      </c>
      <c r="I236" s="89"/>
      <c r="J236" s="53"/>
      <c r="K236" s="54"/>
      <c r="L236" s="18" t="s">
        <v>31</v>
      </c>
      <c r="M236" s="55"/>
      <c r="N236" s="236"/>
    </row>
    <row r="237" spans="1:14" ht="13.5" customHeight="1" x14ac:dyDescent="0.35">
      <c r="A237" s="393"/>
      <c r="B237" s="316" t="s">
        <v>569</v>
      </c>
      <c r="C237" s="317" t="s">
        <v>570</v>
      </c>
      <c r="D237" s="90" t="s">
        <v>571</v>
      </c>
      <c r="E237" s="97" t="s">
        <v>572</v>
      </c>
      <c r="F237" s="197">
        <v>11</v>
      </c>
      <c r="G237" s="202">
        <v>1</v>
      </c>
      <c r="H237" s="28" t="s">
        <v>188</v>
      </c>
      <c r="I237" s="89"/>
      <c r="J237" s="53"/>
      <c r="K237" s="26"/>
      <c r="L237" s="31" t="s">
        <v>31</v>
      </c>
      <c r="M237" s="32"/>
      <c r="N237" s="236" t="s">
        <v>710</v>
      </c>
    </row>
    <row r="238" spans="1:14" ht="13.5" customHeight="1" x14ac:dyDescent="0.35">
      <c r="A238" s="393"/>
      <c r="B238" s="316"/>
      <c r="C238" s="317"/>
      <c r="D238" s="90" t="s">
        <v>573</v>
      </c>
      <c r="E238" s="97" t="s">
        <v>574</v>
      </c>
      <c r="F238" s="197">
        <v>1</v>
      </c>
      <c r="G238" s="202">
        <v>9.0909090909090912E-2</v>
      </c>
      <c r="H238" s="28"/>
      <c r="I238" s="89"/>
      <c r="J238" s="53"/>
      <c r="K238" s="26"/>
      <c r="L238" s="31" t="s">
        <v>31</v>
      </c>
      <c r="M238" s="32"/>
      <c r="N238" s="236" t="s">
        <v>710</v>
      </c>
    </row>
    <row r="239" spans="1:14" ht="13.5" customHeight="1" x14ac:dyDescent="0.35">
      <c r="A239" s="393"/>
      <c r="B239" s="316"/>
      <c r="C239" s="317"/>
      <c r="D239" s="86" t="s">
        <v>575</v>
      </c>
      <c r="E239" s="97" t="s">
        <v>576</v>
      </c>
      <c r="F239" s="197">
        <v>5</v>
      </c>
      <c r="G239" s="202">
        <v>0.45454545454545453</v>
      </c>
      <c r="H239" s="28" t="s">
        <v>188</v>
      </c>
      <c r="I239" s="89"/>
      <c r="J239" s="53"/>
      <c r="K239" s="26"/>
      <c r="L239" s="31" t="s">
        <v>31</v>
      </c>
      <c r="M239" s="32"/>
      <c r="N239" s="236" t="s">
        <v>710</v>
      </c>
    </row>
    <row r="240" spans="1:14" ht="13.5" customHeight="1" x14ac:dyDescent="0.35">
      <c r="A240" s="393"/>
      <c r="B240" s="316"/>
      <c r="C240" s="317"/>
      <c r="D240" s="90" t="s">
        <v>577</v>
      </c>
      <c r="E240" s="97" t="s">
        <v>578</v>
      </c>
      <c r="F240" s="197">
        <v>11</v>
      </c>
      <c r="G240" s="202">
        <v>1</v>
      </c>
      <c r="H240" s="28"/>
      <c r="I240" s="89"/>
      <c r="J240" s="53" t="s">
        <v>36</v>
      </c>
      <c r="K240" s="54"/>
      <c r="L240" s="18" t="s">
        <v>31</v>
      </c>
      <c r="M240" s="55"/>
      <c r="N240" s="236" t="s">
        <v>710</v>
      </c>
    </row>
    <row r="241" spans="1:14" ht="13.5" customHeight="1" x14ac:dyDescent="0.35">
      <c r="A241" s="393"/>
      <c r="B241" s="316"/>
      <c r="C241" s="317"/>
      <c r="D241" s="90" t="s">
        <v>579</v>
      </c>
      <c r="E241" s="97" t="s">
        <v>580</v>
      </c>
      <c r="F241" s="197">
        <v>11</v>
      </c>
      <c r="G241" s="202">
        <v>1</v>
      </c>
      <c r="H241" s="28"/>
      <c r="I241" s="89"/>
      <c r="J241" s="53"/>
      <c r="K241" s="54"/>
      <c r="L241" s="18" t="s">
        <v>31</v>
      </c>
      <c r="M241" s="55"/>
      <c r="N241" s="236" t="s">
        <v>710</v>
      </c>
    </row>
    <row r="242" spans="1:14" ht="13.5" customHeight="1" x14ac:dyDescent="0.35">
      <c r="A242" s="393"/>
      <c r="B242" s="316"/>
      <c r="C242" s="317"/>
      <c r="D242" s="86" t="s">
        <v>581</v>
      </c>
      <c r="E242" s="97" t="s">
        <v>582</v>
      </c>
      <c r="F242" s="197">
        <v>8</v>
      </c>
      <c r="G242" s="202">
        <v>0.72727272727272729</v>
      </c>
      <c r="H242" s="28" t="s">
        <v>151</v>
      </c>
      <c r="I242" s="89"/>
      <c r="J242" s="53"/>
      <c r="K242" s="54"/>
      <c r="L242" s="18" t="s">
        <v>31</v>
      </c>
      <c r="M242" s="55"/>
      <c r="N242" s="236" t="s">
        <v>710</v>
      </c>
    </row>
    <row r="243" spans="1:14" ht="13.5" customHeight="1" x14ac:dyDescent="0.35">
      <c r="A243" s="393"/>
      <c r="B243" s="316"/>
      <c r="C243" s="317"/>
      <c r="D243" s="86" t="s">
        <v>583</v>
      </c>
      <c r="E243" s="97" t="s">
        <v>584</v>
      </c>
      <c r="F243" s="197">
        <v>10</v>
      </c>
      <c r="G243" s="202">
        <v>0.90909090909090906</v>
      </c>
      <c r="H243" s="28" t="s">
        <v>188</v>
      </c>
      <c r="I243" s="89"/>
      <c r="J243" s="53"/>
      <c r="K243" s="54"/>
      <c r="L243" s="18" t="s">
        <v>31</v>
      </c>
      <c r="M243" s="55"/>
      <c r="N243" s="236" t="s">
        <v>710</v>
      </c>
    </row>
    <row r="244" spans="1:14" ht="13.5" customHeight="1" x14ac:dyDescent="0.35">
      <c r="A244" s="393"/>
      <c r="B244" s="316"/>
      <c r="C244" s="317"/>
      <c r="D244" s="90" t="s">
        <v>585</v>
      </c>
      <c r="E244" s="97" t="s">
        <v>586</v>
      </c>
      <c r="F244" s="197">
        <v>7</v>
      </c>
      <c r="G244" s="202">
        <v>0.63636363636363635</v>
      </c>
      <c r="H244" s="28" t="s">
        <v>188</v>
      </c>
      <c r="I244" s="89"/>
      <c r="J244" s="53"/>
      <c r="K244" s="54"/>
      <c r="L244" s="18" t="s">
        <v>31</v>
      </c>
      <c r="M244" s="55"/>
      <c r="N244" s="236" t="s">
        <v>710</v>
      </c>
    </row>
    <row r="245" spans="1:14" ht="13.5" customHeight="1" x14ac:dyDescent="0.35">
      <c r="A245" s="393"/>
      <c r="B245" s="316"/>
      <c r="C245" s="317"/>
      <c r="D245" s="90" t="s">
        <v>587</v>
      </c>
      <c r="E245" s="97" t="s">
        <v>588</v>
      </c>
      <c r="F245" s="197">
        <v>2</v>
      </c>
      <c r="G245" s="202">
        <v>0.18181818181818182</v>
      </c>
      <c r="H245" s="28"/>
      <c r="I245" s="89"/>
      <c r="J245" s="53"/>
      <c r="K245" s="54"/>
      <c r="L245" s="18" t="s">
        <v>31</v>
      </c>
      <c r="M245" s="55"/>
      <c r="N245" s="236" t="s">
        <v>710</v>
      </c>
    </row>
    <row r="246" spans="1:14" ht="13.5" customHeight="1" x14ac:dyDescent="0.35">
      <c r="A246" s="393"/>
      <c r="B246" s="316"/>
      <c r="C246" s="317"/>
      <c r="D246" s="90" t="s">
        <v>589</v>
      </c>
      <c r="E246" s="97" t="s">
        <v>590</v>
      </c>
      <c r="F246" s="197">
        <v>11</v>
      </c>
      <c r="G246" s="202">
        <v>1</v>
      </c>
      <c r="H246" s="28" t="s">
        <v>188</v>
      </c>
      <c r="I246" s="89"/>
      <c r="J246" s="53"/>
      <c r="K246" s="54"/>
      <c r="L246" s="18" t="s">
        <v>31</v>
      </c>
      <c r="M246" s="55"/>
      <c r="N246" s="236" t="s">
        <v>710</v>
      </c>
    </row>
    <row r="247" spans="1:14" ht="13.5" customHeight="1" x14ac:dyDescent="0.35">
      <c r="A247" s="393"/>
      <c r="B247" s="316"/>
      <c r="C247" s="317"/>
      <c r="D247" s="90" t="s">
        <v>591</v>
      </c>
      <c r="E247" s="97" t="s">
        <v>592</v>
      </c>
      <c r="F247" s="197">
        <v>2</v>
      </c>
      <c r="G247" s="202">
        <v>0.18181818181818182</v>
      </c>
      <c r="H247" s="28"/>
      <c r="I247" s="89"/>
      <c r="J247" s="53"/>
      <c r="K247" s="54"/>
      <c r="L247" s="18" t="s">
        <v>31</v>
      </c>
      <c r="M247" s="55"/>
      <c r="N247" s="236" t="s">
        <v>710</v>
      </c>
    </row>
    <row r="248" spans="1:14" ht="13.5" customHeight="1" x14ac:dyDescent="0.35">
      <c r="A248" s="393"/>
      <c r="B248" s="316"/>
      <c r="C248" s="317" t="s">
        <v>593</v>
      </c>
      <c r="D248" s="90" t="s">
        <v>594</v>
      </c>
      <c r="E248" s="97" t="s">
        <v>595</v>
      </c>
      <c r="F248" s="197">
        <v>2</v>
      </c>
      <c r="G248" s="202">
        <v>0.18181818181818182</v>
      </c>
      <c r="H248" s="28"/>
      <c r="I248" s="89"/>
      <c r="J248" s="53"/>
      <c r="K248" s="54"/>
      <c r="L248" s="18" t="s">
        <v>31</v>
      </c>
      <c r="M248" s="55" t="s">
        <v>145</v>
      </c>
      <c r="N248" s="236" t="s">
        <v>710</v>
      </c>
    </row>
    <row r="249" spans="1:14" ht="13.5" customHeight="1" x14ac:dyDescent="0.35">
      <c r="A249" s="393"/>
      <c r="B249" s="316"/>
      <c r="C249" s="317"/>
      <c r="D249" s="90" t="s">
        <v>596</v>
      </c>
      <c r="E249" s="97" t="s">
        <v>597</v>
      </c>
      <c r="F249" s="197">
        <v>11</v>
      </c>
      <c r="G249" s="202">
        <v>1</v>
      </c>
      <c r="H249" s="28"/>
      <c r="I249" s="89"/>
      <c r="J249" s="53"/>
      <c r="K249" s="54"/>
      <c r="L249" s="18" t="s">
        <v>31</v>
      </c>
      <c r="M249" s="55"/>
      <c r="N249" s="236" t="s">
        <v>710</v>
      </c>
    </row>
    <row r="250" spans="1:14" ht="13.5" customHeight="1" x14ac:dyDescent="0.35">
      <c r="A250" s="393"/>
      <c r="B250" s="316"/>
      <c r="C250" s="317"/>
      <c r="D250" s="90" t="s">
        <v>598</v>
      </c>
      <c r="E250" s="97" t="s">
        <v>599</v>
      </c>
      <c r="F250" s="197">
        <v>2</v>
      </c>
      <c r="G250" s="202">
        <v>0.18181818181818182</v>
      </c>
      <c r="H250" s="28" t="s">
        <v>151</v>
      </c>
      <c r="I250" s="89"/>
      <c r="J250" s="53"/>
      <c r="K250" s="54"/>
      <c r="L250" s="18" t="s">
        <v>31</v>
      </c>
      <c r="M250" s="55"/>
      <c r="N250" s="236" t="s">
        <v>710</v>
      </c>
    </row>
    <row r="251" spans="1:14" ht="13.5" customHeight="1" x14ac:dyDescent="0.35">
      <c r="A251" s="393"/>
      <c r="B251" s="316" t="s">
        <v>600</v>
      </c>
      <c r="C251" s="317" t="s">
        <v>601</v>
      </c>
      <c r="D251" s="90" t="s">
        <v>602</v>
      </c>
      <c r="E251" s="97" t="s">
        <v>603</v>
      </c>
      <c r="F251" s="197">
        <v>5</v>
      </c>
      <c r="G251" s="202">
        <v>0.45454545454545453</v>
      </c>
      <c r="H251" s="28"/>
      <c r="I251" s="89"/>
      <c r="J251" s="53"/>
      <c r="K251" s="54"/>
      <c r="L251" s="18"/>
      <c r="M251" s="55"/>
      <c r="N251" s="236"/>
    </row>
    <row r="252" spans="1:14" ht="13.5" customHeight="1" x14ac:dyDescent="0.35">
      <c r="A252" s="393"/>
      <c r="B252" s="316"/>
      <c r="C252" s="317"/>
      <c r="D252" s="90" t="s">
        <v>604</v>
      </c>
      <c r="E252" s="97" t="s">
        <v>605</v>
      </c>
      <c r="F252" s="197">
        <v>4</v>
      </c>
      <c r="G252" s="202">
        <v>0.36363636363636365</v>
      </c>
      <c r="H252" s="28"/>
      <c r="I252" s="89"/>
      <c r="J252" s="53"/>
      <c r="K252" s="54"/>
      <c r="L252" s="18" t="s">
        <v>31</v>
      </c>
      <c r="M252" s="55"/>
      <c r="N252" s="236"/>
    </row>
    <row r="253" spans="1:14" ht="13.5" customHeight="1" x14ac:dyDescent="0.35">
      <c r="A253" s="393"/>
      <c r="B253" s="316"/>
      <c r="C253" s="188" t="s">
        <v>606</v>
      </c>
      <c r="D253" s="90" t="s">
        <v>607</v>
      </c>
      <c r="E253" s="97" t="s">
        <v>608</v>
      </c>
      <c r="F253" s="197">
        <v>1</v>
      </c>
      <c r="G253" s="202">
        <v>9.0909090909090912E-2</v>
      </c>
      <c r="H253" s="28"/>
      <c r="I253" s="89"/>
      <c r="J253" s="53"/>
      <c r="K253" s="54"/>
      <c r="L253" s="18" t="s">
        <v>31</v>
      </c>
      <c r="M253" s="55" t="s">
        <v>181</v>
      </c>
      <c r="N253" s="236"/>
    </row>
    <row r="254" spans="1:14" ht="13.5" customHeight="1" x14ac:dyDescent="0.35">
      <c r="A254" s="393"/>
      <c r="B254" s="187" t="s">
        <v>609</v>
      </c>
      <c r="C254" s="188" t="s">
        <v>610</v>
      </c>
      <c r="D254" s="90" t="s">
        <v>611</v>
      </c>
      <c r="E254" s="97" t="s">
        <v>612</v>
      </c>
      <c r="F254" s="197">
        <v>11</v>
      </c>
      <c r="G254" s="202">
        <v>1</v>
      </c>
      <c r="H254" s="28"/>
      <c r="I254" s="89"/>
      <c r="J254" s="53"/>
      <c r="K254" s="54"/>
      <c r="L254" s="18" t="s">
        <v>31</v>
      </c>
      <c r="M254" s="55"/>
      <c r="N254" s="236" t="s">
        <v>710</v>
      </c>
    </row>
    <row r="255" spans="1:14" ht="13.5" customHeight="1" x14ac:dyDescent="0.35">
      <c r="A255" s="393"/>
      <c r="B255" s="316" t="s">
        <v>613</v>
      </c>
      <c r="C255" s="188" t="s">
        <v>614</v>
      </c>
      <c r="D255" s="90" t="s">
        <v>615</v>
      </c>
      <c r="E255" s="97" t="s">
        <v>616</v>
      </c>
      <c r="F255" s="197">
        <v>1</v>
      </c>
      <c r="G255" s="202">
        <v>9.0909090909090912E-2</v>
      </c>
      <c r="H255" s="28"/>
      <c r="I255" s="89"/>
      <c r="J255" s="53" t="s">
        <v>30</v>
      </c>
      <c r="K255" s="54"/>
      <c r="L255" s="18" t="s">
        <v>31</v>
      </c>
      <c r="M255" s="55" t="s">
        <v>617</v>
      </c>
      <c r="N255" s="236"/>
    </row>
    <row r="256" spans="1:14" ht="13.5" customHeight="1" x14ac:dyDescent="0.35">
      <c r="A256" s="393"/>
      <c r="B256" s="316"/>
      <c r="C256" s="317" t="s">
        <v>618</v>
      </c>
      <c r="D256" s="90" t="s">
        <v>619</v>
      </c>
      <c r="E256" s="97" t="s">
        <v>620</v>
      </c>
      <c r="F256" s="197">
        <v>1</v>
      </c>
      <c r="G256" s="202">
        <v>9.0909090909090912E-2</v>
      </c>
      <c r="H256" s="28"/>
      <c r="I256" s="89"/>
      <c r="J256" s="53" t="s">
        <v>30</v>
      </c>
      <c r="K256" s="54"/>
      <c r="L256" s="18" t="s">
        <v>31</v>
      </c>
      <c r="M256" s="55" t="s">
        <v>617</v>
      </c>
      <c r="N256" s="236"/>
    </row>
    <row r="257" spans="1:14" ht="13.5" customHeight="1" x14ac:dyDescent="0.35">
      <c r="A257" s="393"/>
      <c r="B257" s="316"/>
      <c r="C257" s="317"/>
      <c r="D257" s="90" t="s">
        <v>621</v>
      </c>
      <c r="E257" s="97" t="s">
        <v>622</v>
      </c>
      <c r="F257" s="197">
        <v>1</v>
      </c>
      <c r="G257" s="202">
        <v>9.0909090909090912E-2</v>
      </c>
      <c r="H257" s="28"/>
      <c r="I257" s="89"/>
      <c r="J257" s="53" t="s">
        <v>53</v>
      </c>
      <c r="K257" s="54"/>
      <c r="L257" s="18" t="s">
        <v>31</v>
      </c>
      <c r="M257" s="55" t="s">
        <v>145</v>
      </c>
      <c r="N257" s="236"/>
    </row>
    <row r="258" spans="1:14" ht="13.5" customHeight="1" x14ac:dyDescent="0.35">
      <c r="A258" s="393"/>
      <c r="B258" s="316"/>
      <c r="C258" s="317"/>
      <c r="D258" s="90" t="s">
        <v>623</v>
      </c>
      <c r="E258" s="97" t="s">
        <v>624</v>
      </c>
      <c r="F258" s="197">
        <v>3</v>
      </c>
      <c r="G258" s="202">
        <v>0.27272727272727271</v>
      </c>
      <c r="H258" s="28"/>
      <c r="I258" s="89"/>
      <c r="J258" s="53" t="s">
        <v>53</v>
      </c>
      <c r="K258" s="26"/>
      <c r="L258" s="31" t="s">
        <v>31</v>
      </c>
      <c r="M258" s="32" t="s">
        <v>145</v>
      </c>
      <c r="N258" s="236"/>
    </row>
    <row r="259" spans="1:14" ht="13.5" customHeight="1" x14ac:dyDescent="0.35">
      <c r="A259" s="393"/>
      <c r="B259" s="316"/>
      <c r="C259" s="317"/>
      <c r="D259" s="90" t="s">
        <v>625</v>
      </c>
      <c r="E259" s="97" t="s">
        <v>626</v>
      </c>
      <c r="F259" s="197">
        <v>7</v>
      </c>
      <c r="G259" s="202">
        <v>0.63636363636363635</v>
      </c>
      <c r="H259" s="28"/>
      <c r="I259" s="89"/>
      <c r="J259" s="53" t="s">
        <v>53</v>
      </c>
      <c r="K259" s="54"/>
      <c r="L259" s="18" t="s">
        <v>31</v>
      </c>
      <c r="M259" s="55" t="s">
        <v>145</v>
      </c>
      <c r="N259" s="236"/>
    </row>
    <row r="260" spans="1:14" ht="13.5" customHeight="1" x14ac:dyDescent="0.35">
      <c r="A260" s="393"/>
      <c r="B260" s="316"/>
      <c r="C260" s="317"/>
      <c r="D260" s="90" t="s">
        <v>627</v>
      </c>
      <c r="E260" s="97" t="s">
        <v>628</v>
      </c>
      <c r="F260" s="197">
        <v>9</v>
      </c>
      <c r="G260" s="202">
        <v>0.81818181818181823</v>
      </c>
      <c r="H260" s="28"/>
      <c r="I260" s="89" t="s">
        <v>126</v>
      </c>
      <c r="J260" s="53"/>
      <c r="K260" s="54"/>
      <c r="L260" s="18" t="s">
        <v>31</v>
      </c>
      <c r="M260" s="55" t="s">
        <v>145</v>
      </c>
      <c r="N260" s="236"/>
    </row>
    <row r="261" spans="1:14" ht="13.5" customHeight="1" x14ac:dyDescent="0.35">
      <c r="A261" s="393"/>
      <c r="B261" s="187" t="s">
        <v>629</v>
      </c>
      <c r="C261" s="188" t="s">
        <v>630</v>
      </c>
      <c r="D261" s="90" t="s">
        <v>631</v>
      </c>
      <c r="E261" s="97" t="s">
        <v>632</v>
      </c>
      <c r="F261" s="197">
        <v>1</v>
      </c>
      <c r="G261" s="202">
        <v>9.0909090909090912E-2</v>
      </c>
      <c r="H261" s="28"/>
      <c r="I261" s="89"/>
      <c r="J261" s="53"/>
      <c r="K261" s="54"/>
      <c r="L261" s="18" t="s">
        <v>31</v>
      </c>
      <c r="M261" s="55"/>
      <c r="N261" s="236"/>
    </row>
    <row r="262" spans="1:14" ht="13.5" customHeight="1" x14ac:dyDescent="0.35">
      <c r="A262" s="393"/>
      <c r="B262" s="316" t="s">
        <v>633</v>
      </c>
      <c r="C262" s="317" t="s">
        <v>634</v>
      </c>
      <c r="D262" s="90" t="s">
        <v>635</v>
      </c>
      <c r="E262" s="97" t="s">
        <v>636</v>
      </c>
      <c r="F262" s="197">
        <v>11</v>
      </c>
      <c r="G262" s="202">
        <v>1</v>
      </c>
      <c r="H262" s="28"/>
      <c r="I262" s="89"/>
      <c r="J262" s="53"/>
      <c r="K262" s="26"/>
      <c r="L262" s="31" t="s">
        <v>31</v>
      </c>
      <c r="M262" s="32" t="s">
        <v>145</v>
      </c>
      <c r="N262" s="236"/>
    </row>
    <row r="263" spans="1:14" ht="13.5" customHeight="1" x14ac:dyDescent="0.35">
      <c r="A263" s="393"/>
      <c r="B263" s="316"/>
      <c r="C263" s="317"/>
      <c r="D263" s="90" t="s">
        <v>697</v>
      </c>
      <c r="E263" s="97" t="s">
        <v>637</v>
      </c>
      <c r="F263" s="197">
        <v>5</v>
      </c>
      <c r="G263" s="202">
        <v>0.45454545454545453</v>
      </c>
      <c r="H263" s="28" t="s">
        <v>188</v>
      </c>
      <c r="I263" s="89"/>
      <c r="J263" s="53"/>
      <c r="K263" s="26"/>
      <c r="L263" s="18" t="s">
        <v>31</v>
      </c>
      <c r="M263" s="55" t="s">
        <v>145</v>
      </c>
      <c r="N263" s="236"/>
    </row>
    <row r="264" spans="1:14" ht="13.5" customHeight="1" x14ac:dyDescent="0.35">
      <c r="A264" s="393"/>
      <c r="B264" s="316"/>
      <c r="C264" s="317"/>
      <c r="D264" s="90" t="s">
        <v>638</v>
      </c>
      <c r="E264" s="97" t="s">
        <v>639</v>
      </c>
      <c r="F264" s="197">
        <v>10</v>
      </c>
      <c r="G264" s="202">
        <v>0.90909090909090906</v>
      </c>
      <c r="H264" s="28"/>
      <c r="I264" s="89"/>
      <c r="J264" s="53"/>
      <c r="K264" s="26"/>
      <c r="L264" s="18" t="s">
        <v>31</v>
      </c>
      <c r="M264" s="55" t="s">
        <v>145</v>
      </c>
      <c r="N264" s="236"/>
    </row>
    <row r="265" spans="1:14" ht="13.5" customHeight="1" x14ac:dyDescent="0.35">
      <c r="A265" s="393"/>
      <c r="B265" s="316"/>
      <c r="C265" s="317"/>
      <c r="D265" s="90" t="s">
        <v>640</v>
      </c>
      <c r="E265" s="97" t="s">
        <v>641</v>
      </c>
      <c r="F265" s="197">
        <v>7</v>
      </c>
      <c r="G265" s="202">
        <v>0.63636363636363635</v>
      </c>
      <c r="H265" s="28"/>
      <c r="I265" s="89"/>
      <c r="J265" s="53"/>
      <c r="K265" s="54"/>
      <c r="L265" s="18" t="s">
        <v>31</v>
      </c>
      <c r="M265" s="55" t="s">
        <v>145</v>
      </c>
      <c r="N265" s="236"/>
    </row>
    <row r="266" spans="1:14" ht="13.5" customHeight="1" x14ac:dyDescent="0.35">
      <c r="A266" s="393"/>
      <c r="B266" s="316"/>
      <c r="C266" s="188" t="s">
        <v>642</v>
      </c>
      <c r="D266" s="90" t="s">
        <v>643</v>
      </c>
      <c r="E266" s="97" t="s">
        <v>644</v>
      </c>
      <c r="F266" s="197">
        <v>8</v>
      </c>
      <c r="G266" s="202">
        <v>0.72727272727272729</v>
      </c>
      <c r="H266" s="28"/>
      <c r="I266" s="89"/>
      <c r="J266" s="53"/>
      <c r="K266" s="26"/>
      <c r="L266" s="31" t="s">
        <v>31</v>
      </c>
      <c r="M266" s="32" t="s">
        <v>145</v>
      </c>
      <c r="N266" s="236"/>
    </row>
    <row r="267" spans="1:14" ht="13.5" customHeight="1" thickBot="1" x14ac:dyDescent="0.4">
      <c r="A267" s="393"/>
      <c r="B267" s="186" t="s">
        <v>645</v>
      </c>
      <c r="C267" s="185" t="s">
        <v>646</v>
      </c>
      <c r="D267" s="117" t="s">
        <v>647</v>
      </c>
      <c r="E267" s="162" t="s">
        <v>648</v>
      </c>
      <c r="F267" s="199">
        <v>6</v>
      </c>
      <c r="G267" s="217">
        <v>0.54545454545454541</v>
      </c>
      <c r="H267" s="83" t="s">
        <v>188</v>
      </c>
      <c r="I267" s="121"/>
      <c r="J267" s="122"/>
      <c r="K267" s="64"/>
      <c r="L267" s="118" t="s">
        <v>31</v>
      </c>
      <c r="M267" s="123"/>
      <c r="N267" s="240" t="s">
        <v>710</v>
      </c>
    </row>
    <row r="268" spans="1:14" ht="15.75" customHeight="1" thickBot="1" x14ac:dyDescent="0.4">
      <c r="A268" s="393"/>
      <c r="B268" s="402" t="s">
        <v>654</v>
      </c>
      <c r="C268" s="403"/>
      <c r="D268" s="404"/>
      <c r="E268" s="207">
        <v>224</v>
      </c>
      <c r="F268" s="65"/>
      <c r="G268" s="218"/>
      <c r="H268" s="178">
        <v>76</v>
      </c>
      <c r="I268" s="180">
        <v>13</v>
      </c>
      <c r="J268" s="181">
        <v>11</v>
      </c>
      <c r="K268" s="398">
        <v>8</v>
      </c>
      <c r="L268" s="399"/>
      <c r="M268" s="179">
        <v>38</v>
      </c>
      <c r="N268" s="241">
        <v>52</v>
      </c>
    </row>
    <row r="269" spans="1:14" ht="18.75" customHeight="1" thickBot="1" x14ac:dyDescent="0.4">
      <c r="A269" s="405" t="s">
        <v>655</v>
      </c>
      <c r="B269" s="406"/>
      <c r="C269" s="406"/>
      <c r="D269" s="406"/>
      <c r="E269" s="189">
        <f>E268+E8+E13+E24+E43</f>
        <v>260</v>
      </c>
      <c r="F269" s="65"/>
      <c r="G269" s="219"/>
      <c r="H269" s="127">
        <v>78</v>
      </c>
      <c r="I269" s="128">
        <v>25</v>
      </c>
      <c r="J269" s="129">
        <v>24</v>
      </c>
      <c r="K269" s="400">
        <v>13</v>
      </c>
      <c r="L269" s="401"/>
      <c r="M269" s="127">
        <v>38</v>
      </c>
      <c r="N269" s="239">
        <v>52</v>
      </c>
    </row>
  </sheetData>
  <sheetProtection algorithmName="SHA-512" hashValue="7GBSGScrkZMSoucw6PpwM2CcHClRW9dZ0ZI3mmWpCTOLhnZmkgtYxW35Zb6Ev8/85o3l4+FYBiJ8HCaqIEj+EA==" saltValue="whsXzvb/sDG3ffu58jeQNQ==" spinCount="100000" sheet="1" objects="1" scenarios="1"/>
  <mergeCells count="94">
    <mergeCell ref="K268:L268"/>
    <mergeCell ref="K269:L269"/>
    <mergeCell ref="B268:D268"/>
    <mergeCell ref="A269:D269"/>
    <mergeCell ref="B255:B260"/>
    <mergeCell ref="C256:C260"/>
    <mergeCell ref="B262:B266"/>
    <mergeCell ref="C262:C265"/>
    <mergeCell ref="B237:B250"/>
    <mergeCell ref="C237:C247"/>
    <mergeCell ref="C248:C250"/>
    <mergeCell ref="B251:B253"/>
    <mergeCell ref="C251:C252"/>
    <mergeCell ref="B122:B236"/>
    <mergeCell ref="C122:C127"/>
    <mergeCell ref="C131:C132"/>
    <mergeCell ref="C134:C140"/>
    <mergeCell ref="C141:C152"/>
    <mergeCell ref="C154:C167"/>
    <mergeCell ref="C168:C170"/>
    <mergeCell ref="C172:C195"/>
    <mergeCell ref="C196:C198"/>
    <mergeCell ref="C199:C203"/>
    <mergeCell ref="C204:C232"/>
    <mergeCell ref="C233:C236"/>
    <mergeCell ref="K43:L43"/>
    <mergeCell ref="A44:A268"/>
    <mergeCell ref="B66:B75"/>
    <mergeCell ref="C67:C75"/>
    <mergeCell ref="B76:B78"/>
    <mergeCell ref="C76:C78"/>
    <mergeCell ref="B79:B80"/>
    <mergeCell ref="C79:C80"/>
    <mergeCell ref="B81:B93"/>
    <mergeCell ref="C81:C82"/>
    <mergeCell ref="C84:C85"/>
    <mergeCell ref="C86:C93"/>
    <mergeCell ref="B94:B97"/>
    <mergeCell ref="C94:C97"/>
    <mergeCell ref="A26:A43"/>
    <mergeCell ref="C113:C121"/>
    <mergeCell ref="K24:L24"/>
    <mergeCell ref="K25:L25"/>
    <mergeCell ref="B28:B32"/>
    <mergeCell ref="C31:C32"/>
    <mergeCell ref="B26:B27"/>
    <mergeCell ref="C29:C30"/>
    <mergeCell ref="O1:O2"/>
    <mergeCell ref="K8:L8"/>
    <mergeCell ref="K13:L13"/>
    <mergeCell ref="I1:I2"/>
    <mergeCell ref="J1:J2"/>
    <mergeCell ref="K1:K2"/>
    <mergeCell ref="L1:L2"/>
    <mergeCell ref="M1:M2"/>
    <mergeCell ref="F1:F2"/>
    <mergeCell ref="G1:G2"/>
    <mergeCell ref="H1:H2"/>
    <mergeCell ref="N1:N2"/>
    <mergeCell ref="A1:A2"/>
    <mergeCell ref="B1:B2"/>
    <mergeCell ref="C1:C2"/>
    <mergeCell ref="D1:D2"/>
    <mergeCell ref="E1:E2"/>
    <mergeCell ref="A3:A8"/>
    <mergeCell ref="B4:B5"/>
    <mergeCell ref="C4:C5"/>
    <mergeCell ref="A9:A13"/>
    <mergeCell ref="B9:B12"/>
    <mergeCell ref="B8:D8"/>
    <mergeCell ref="B13:D13"/>
    <mergeCell ref="C37:C38"/>
    <mergeCell ref="C39:C41"/>
    <mergeCell ref="A14:A24"/>
    <mergeCell ref="B14:B20"/>
    <mergeCell ref="C14:C16"/>
    <mergeCell ref="C18:C19"/>
    <mergeCell ref="B21:B23"/>
    <mergeCell ref="C21:C22"/>
    <mergeCell ref="A25:D25"/>
    <mergeCell ref="B24:D24"/>
    <mergeCell ref="B36:B42"/>
    <mergeCell ref="B113:B121"/>
    <mergeCell ref="B44:B54"/>
    <mergeCell ref="C44:C53"/>
    <mergeCell ref="B55:B65"/>
    <mergeCell ref="C55:C65"/>
    <mergeCell ref="B98:B99"/>
    <mergeCell ref="C98:C99"/>
    <mergeCell ref="B43:D43"/>
    <mergeCell ref="B100:B106"/>
    <mergeCell ref="C100:C106"/>
    <mergeCell ref="B107:B112"/>
    <mergeCell ref="C107:C112"/>
  </mergeCells>
  <conditionalFormatting sqref="F3:J7 F14:J23 F44:J55 F235:J241 F215:J216 F149:J175 F265:J267 F135:J139 F210:J213 F178:J179 F77:J80 F57:J75 F108:J108 F141:J147 F198:J208 F218:J220 F222:J232 F9:J12 F26:J42 F181:J196 F243:J262 F82:J106 F110:J132">
    <cfRule type="expression" dxfId="112" priority="78">
      <formula>F3=""</formula>
    </cfRule>
  </conditionalFormatting>
  <conditionalFormatting sqref="M3:M7 M14:M23 M44:M55 F234:J234 F214:J214 F148:J148 F133:J134 F242:J242 F209:J209 F76:J76 F176:J177 F263:J264 F56:G56 M57:M80 F81:G81 M108 F107:G107 F109:G109 M141:M179 F140:G140 F180:G180 F197:G197 M218:M220 F217:G217 M222:M232 F221:G221 F268:G269 F233:G233 M9:M12 M26:M42 M181:M196 M198:M216 M234:M267 M82:M106 M110:M139">
    <cfRule type="expression" dxfId="111" priority="75">
      <formula>F3=""</formula>
    </cfRule>
  </conditionalFormatting>
  <conditionalFormatting sqref="K57:L64 K141:L177 K218:L218 K254:L267 K14:L23 K3:L7 K10:L10 K40:L42 K13 K24 K44:L53 K43 K29:L29 K33:L34 K37:L37 K70:L78 K110:L110 K181:L187 K190:L194 K214:L214 K198:L211 K222:L230 K232:L232 K234:L245 K248:L251 K82:L83 K86:L104 K113:L137">
    <cfRule type="expression" dxfId="110" priority="74">
      <formula>K5=vu=EN=CR</formula>
    </cfRule>
  </conditionalFormatting>
  <conditionalFormatting sqref="H57:H80 H108 H141:H179 H218:H220 H222:H232 H3:H55 H181:H196 H198:H216 H234:H267 H82:H106 H110:H139">
    <cfRule type="expression" dxfId="109" priority="73">
      <formula>H3=MR=ML=INR</formula>
    </cfRule>
  </conditionalFormatting>
  <conditionalFormatting sqref="H8">
    <cfRule type="expression" dxfId="108" priority="72">
      <formula>H8=""</formula>
    </cfRule>
  </conditionalFormatting>
  <conditionalFormatting sqref="H13">
    <cfRule type="expression" dxfId="107" priority="71">
      <formula>H13=""</formula>
    </cfRule>
  </conditionalFormatting>
  <conditionalFormatting sqref="H24">
    <cfRule type="expression" dxfId="106" priority="70">
      <formula>H24=""</formula>
    </cfRule>
  </conditionalFormatting>
  <conditionalFormatting sqref="H25">
    <cfRule type="expression" dxfId="105" priority="69">
      <formula>H25=""</formula>
    </cfRule>
  </conditionalFormatting>
  <conditionalFormatting sqref="H43">
    <cfRule type="expression" dxfId="104" priority="68">
      <formula>H43=""</formula>
    </cfRule>
  </conditionalFormatting>
  <conditionalFormatting sqref="P7">
    <cfRule type="expression" dxfId="103" priority="67">
      <formula>$K$3:$L$267=vu=EN=CR</formula>
    </cfRule>
  </conditionalFormatting>
  <conditionalFormatting sqref="H3:H267">
    <cfRule type="expression" dxfId="102" priority="66">
      <formula>H3=""</formula>
    </cfRule>
  </conditionalFormatting>
  <conditionalFormatting sqref="H233">
    <cfRule type="expression" dxfId="101" priority="9">
      <formula>H233=""</formula>
    </cfRule>
  </conditionalFormatting>
  <conditionalFormatting sqref="H233">
    <cfRule type="expression" dxfId="100" priority="8">
      <formula>H233=MR=ML=INR</formula>
    </cfRule>
  </conditionalFormatting>
  <conditionalFormatting sqref="H81">
    <cfRule type="expression" dxfId="99" priority="7">
      <formula>H81=""</formula>
    </cfRule>
  </conditionalFormatting>
  <conditionalFormatting sqref="H81">
    <cfRule type="expression" dxfId="98" priority="6">
      <formula>H81=MR=ML=INR</formula>
    </cfRule>
  </conditionalFormatting>
  <conditionalFormatting sqref="K54:L55 K79:L80 K108:L108 K105:L105 K138:L139 K178:L179 K195:L196 K215:L216 K219:L220 K30:L32 K26:L27">
    <cfRule type="expression" dxfId="97" priority="76">
      <formula>K29=vu=EN=CR</formula>
    </cfRule>
  </conditionalFormatting>
  <conditionalFormatting sqref="K65:L65 K106:L106">
    <cfRule type="expression" dxfId="96" priority="77">
      <formula>K69=vu=EN=CR</formula>
    </cfRule>
  </conditionalFormatting>
  <conditionalFormatting sqref="K69:L69">
    <cfRule type="expression" dxfId="95" priority="79">
      <formula>K68=vu=EN=CR</formula>
    </cfRule>
  </conditionalFormatting>
  <conditionalFormatting sqref="K67:L67">
    <cfRule type="expression" dxfId="94" priority="80">
      <formula>K70=vu=EN=CR</formula>
    </cfRule>
  </conditionalFormatting>
  <conditionalFormatting sqref="K68:L68">
    <cfRule type="expression" dxfId="93" priority="81">
      <formula>K71=vu=EN=CR</formula>
    </cfRule>
  </conditionalFormatting>
  <conditionalFormatting sqref="K66:L66 K253:L253 K12:L12 K9:L9 K39:L39 K36:L36 K247:L247 K85:L85">
    <cfRule type="expression" dxfId="92" priority="82">
      <formula>K10=vu=EN=CR</formula>
    </cfRule>
  </conditionalFormatting>
  <conditionalFormatting sqref="K28:L28">
    <cfRule type="expression" dxfId="91" priority="83">
      <formula>K35=vu=EN=CR</formula>
    </cfRule>
  </conditionalFormatting>
  <conditionalFormatting sqref="K252:L252 K11:L11 K8 K38:L38">
    <cfRule type="expression" dxfId="90" priority="84">
      <formula>#REF!=vu=EN=CR</formula>
    </cfRule>
  </conditionalFormatting>
  <conditionalFormatting sqref="K25">
    <cfRule type="expression" dxfId="89" priority="85">
      <formula>#REF!=vu=EN=CR</formula>
    </cfRule>
  </conditionalFormatting>
  <conditionalFormatting sqref="K35:L35 K111:L111 K188:L188 K212:L213 K231:L231 K246:L246 K84:L84">
    <cfRule type="expression" dxfId="88" priority="86">
      <formula>#REF!=vu=EN=CR</formula>
    </cfRule>
  </conditionalFormatting>
  <conditionalFormatting sqref="K189:L189 K112:L112">
    <cfRule type="expression" dxfId="87" priority="87">
      <formula>#REF!=vu=EN=CR</formula>
    </cfRule>
  </conditionalFormatting>
  <conditionalFormatting sqref="N3:N269">
    <cfRule type="expression" dxfId="86" priority="1">
      <formula>N3=""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69"/>
  <sheetViews>
    <sheetView topLeftCell="B1" zoomScale="106" zoomScaleNormal="106" workbookViewId="0">
      <pane xSplit="5" ySplit="2" topLeftCell="R264" activePane="bottomRight" state="frozen"/>
      <selection activeCell="B1" sqref="B1"/>
      <selection pane="topRight" activeCell="F1" sqref="F1"/>
      <selection pane="bottomLeft" activeCell="B3" sqref="B3"/>
      <selection pane="bottomRight" activeCell="Z270" sqref="Z270"/>
    </sheetView>
  </sheetViews>
  <sheetFormatPr baseColWidth="10" defaultColWidth="11.453125" defaultRowHeight="11.5" x14ac:dyDescent="0.35"/>
  <cols>
    <col min="1" max="1" width="10.81640625" style="125" bestFit="1" customWidth="1"/>
    <col min="2" max="2" width="15" style="125" customWidth="1"/>
    <col min="3" max="3" width="16.54296875" style="125" bestFit="1" customWidth="1"/>
    <col min="4" max="4" width="15.7265625" style="125" bestFit="1" customWidth="1"/>
    <col min="5" max="5" width="33.1796875" style="1" customWidth="1"/>
    <col min="6" max="6" width="32.453125" style="126" customWidth="1"/>
    <col min="7" max="11" width="5.26953125" style="126" customWidth="1"/>
    <col min="12" max="12" width="4.453125" style="126" customWidth="1"/>
    <col min="13" max="13" width="4.1796875" style="1" customWidth="1"/>
    <col min="14" max="14" width="5.26953125" style="1" customWidth="1"/>
    <col min="15" max="15" width="4.453125" style="1" customWidth="1"/>
    <col min="16" max="16" width="6.26953125" style="1" customWidth="1"/>
    <col min="17" max="17" width="4.1796875" style="1" bestFit="1" customWidth="1"/>
    <col min="18" max="19" width="6.1796875" style="1" customWidth="1"/>
    <col min="20" max="20" width="11.81640625" style="1" customWidth="1"/>
    <col min="21" max="25" width="4.54296875" style="126" customWidth="1"/>
    <col min="26" max="26" width="4.453125" style="126" customWidth="1"/>
    <col min="27" max="27" width="10.1796875" style="1" customWidth="1"/>
    <col min="28" max="28" width="5.26953125" style="1" customWidth="1"/>
    <col min="29" max="16384" width="11.453125" style="1"/>
  </cols>
  <sheetData>
    <row r="1" spans="1:26" ht="58.5" customHeight="1" x14ac:dyDescent="0.35">
      <c r="A1" s="454" t="s">
        <v>0</v>
      </c>
      <c r="B1" s="461" t="s">
        <v>0</v>
      </c>
      <c r="C1" s="362" t="s">
        <v>1</v>
      </c>
      <c r="D1" s="364" t="s">
        <v>2</v>
      </c>
      <c r="E1" s="366" t="s">
        <v>3</v>
      </c>
      <c r="F1" s="459" t="s">
        <v>4</v>
      </c>
      <c r="G1" s="452" t="s">
        <v>5</v>
      </c>
      <c r="H1" s="453"/>
      <c r="I1" s="437" t="s">
        <v>6</v>
      </c>
      <c r="J1" s="437"/>
      <c r="K1" s="437"/>
      <c r="L1" s="437"/>
      <c r="M1" s="438" t="s">
        <v>7</v>
      </c>
      <c r="N1" s="438"/>
      <c r="O1" s="438"/>
      <c r="P1" s="439" t="s">
        <v>8</v>
      </c>
      <c r="Q1" s="440"/>
      <c r="R1" s="441" t="s">
        <v>9</v>
      </c>
      <c r="S1" s="443" t="s">
        <v>10</v>
      </c>
      <c r="T1" s="356" t="s">
        <v>691</v>
      </c>
      <c r="U1" s="374" t="s">
        <v>11</v>
      </c>
      <c r="V1" s="376" t="s">
        <v>649</v>
      </c>
      <c r="W1" s="378" t="s">
        <v>12</v>
      </c>
      <c r="X1" s="380" t="s">
        <v>13</v>
      </c>
      <c r="Y1" s="450" t="s">
        <v>14</v>
      </c>
      <c r="Z1" s="358" t="s">
        <v>709</v>
      </c>
    </row>
    <row r="2" spans="1:26" ht="142.5" customHeight="1" thickBot="1" x14ac:dyDescent="0.4">
      <c r="A2" s="455"/>
      <c r="B2" s="462"/>
      <c r="C2" s="456"/>
      <c r="D2" s="457"/>
      <c r="E2" s="458"/>
      <c r="F2" s="460"/>
      <c r="G2" s="249" t="s">
        <v>699</v>
      </c>
      <c r="H2" s="250" t="s">
        <v>15</v>
      </c>
      <c r="I2" s="251" t="s">
        <v>16</v>
      </c>
      <c r="J2" s="251" t="s">
        <v>17</v>
      </c>
      <c r="K2" s="251" t="s">
        <v>18</v>
      </c>
      <c r="L2" s="251" t="s">
        <v>19</v>
      </c>
      <c r="M2" s="252" t="s">
        <v>20</v>
      </c>
      <c r="N2" s="252" t="s">
        <v>21</v>
      </c>
      <c r="O2" s="252" t="s">
        <v>22</v>
      </c>
      <c r="P2" s="253" t="s">
        <v>23</v>
      </c>
      <c r="Q2" s="254" t="s">
        <v>24</v>
      </c>
      <c r="R2" s="442"/>
      <c r="S2" s="444"/>
      <c r="T2" s="445"/>
      <c r="U2" s="446"/>
      <c r="V2" s="447"/>
      <c r="W2" s="448"/>
      <c r="X2" s="449"/>
      <c r="Y2" s="451"/>
      <c r="Z2" s="436"/>
    </row>
    <row r="3" spans="1:26" ht="12" x14ac:dyDescent="0.35">
      <c r="A3" s="472" t="s">
        <v>25</v>
      </c>
      <c r="B3" s="419" t="s">
        <v>25</v>
      </c>
      <c r="C3" s="263" t="s">
        <v>26</v>
      </c>
      <c r="D3" s="263" t="s">
        <v>27</v>
      </c>
      <c r="E3" s="3" t="s">
        <v>28</v>
      </c>
      <c r="F3" s="264" t="s">
        <v>29</v>
      </c>
      <c r="G3" s="6"/>
      <c r="H3" s="6">
        <v>1</v>
      </c>
      <c r="I3" s="7"/>
      <c r="J3" s="7"/>
      <c r="K3" s="7"/>
      <c r="L3" s="7">
        <v>1</v>
      </c>
      <c r="M3" s="8"/>
      <c r="N3" s="8"/>
      <c r="O3" s="8"/>
      <c r="P3" s="9"/>
      <c r="Q3" s="9"/>
      <c r="R3" s="265">
        <f>SUM(G3:Q3)</f>
        <v>2</v>
      </c>
      <c r="S3" s="266">
        <f>(SUM(G3:Q3))/11</f>
        <v>0.18181818181818182</v>
      </c>
      <c r="T3" s="267"/>
      <c r="U3" s="268" t="s">
        <v>30</v>
      </c>
      <c r="V3" s="269"/>
      <c r="W3" s="265" t="s">
        <v>31</v>
      </c>
      <c r="X3" s="265" t="s">
        <v>31</v>
      </c>
      <c r="Y3" s="270"/>
      <c r="Z3" s="271"/>
    </row>
    <row r="4" spans="1:26" ht="15" customHeight="1" x14ac:dyDescent="0.35">
      <c r="A4" s="473"/>
      <c r="B4" s="420"/>
      <c r="C4" s="475" t="s">
        <v>32</v>
      </c>
      <c r="D4" s="475" t="s">
        <v>33</v>
      </c>
      <c r="E4" s="17" t="s">
        <v>34</v>
      </c>
      <c r="F4" s="92" t="s">
        <v>35</v>
      </c>
      <c r="G4" s="20"/>
      <c r="H4" s="20">
        <v>1</v>
      </c>
      <c r="I4" s="21">
        <v>1</v>
      </c>
      <c r="J4" s="21"/>
      <c r="K4" s="78">
        <v>1</v>
      </c>
      <c r="L4" s="78">
        <v>1</v>
      </c>
      <c r="M4" s="23"/>
      <c r="N4" s="23"/>
      <c r="O4" s="23"/>
      <c r="P4" s="24"/>
      <c r="Q4" s="24"/>
      <c r="R4" s="256">
        <f>SUM(G4:Q4)</f>
        <v>4</v>
      </c>
      <c r="S4" s="257">
        <f>(SUM(G4:Q4))/11</f>
        <v>0.36363636363636365</v>
      </c>
      <c r="T4" s="258"/>
      <c r="U4" s="259"/>
      <c r="V4" s="260" t="s">
        <v>36</v>
      </c>
      <c r="W4" s="256"/>
      <c r="X4" s="256" t="s">
        <v>31</v>
      </c>
      <c r="Y4" s="261"/>
      <c r="Z4" s="272"/>
    </row>
    <row r="5" spans="1:26" ht="15" customHeight="1" x14ac:dyDescent="0.35">
      <c r="A5" s="473"/>
      <c r="B5" s="420"/>
      <c r="C5" s="475"/>
      <c r="D5" s="475"/>
      <c r="E5" s="17" t="s">
        <v>37</v>
      </c>
      <c r="F5" s="92" t="s">
        <v>38</v>
      </c>
      <c r="G5" s="20"/>
      <c r="H5" s="20">
        <v>1</v>
      </c>
      <c r="I5" s="21">
        <v>1</v>
      </c>
      <c r="J5" s="21"/>
      <c r="K5" s="21"/>
      <c r="L5" s="21">
        <v>1</v>
      </c>
      <c r="M5" s="23"/>
      <c r="N5" s="23"/>
      <c r="O5" s="23"/>
      <c r="P5" s="24"/>
      <c r="Q5" s="24"/>
      <c r="R5" s="256">
        <f t="shared" ref="R5:R7" si="0">SUM(G5:Q5)</f>
        <v>3</v>
      </c>
      <c r="S5" s="257">
        <f t="shared" ref="S5:S7" si="1">(SUM(G5:Q5))/11</f>
        <v>0.27272727272727271</v>
      </c>
      <c r="T5" s="258"/>
      <c r="U5" s="259"/>
      <c r="V5" s="260" t="s">
        <v>36</v>
      </c>
      <c r="W5" s="256"/>
      <c r="X5" s="262" t="s">
        <v>39</v>
      </c>
      <c r="Y5" s="261"/>
      <c r="Z5" s="272"/>
    </row>
    <row r="6" spans="1:26" ht="15" customHeight="1" x14ac:dyDescent="0.35">
      <c r="A6" s="473"/>
      <c r="B6" s="420"/>
      <c r="C6" s="255" t="s">
        <v>40</v>
      </c>
      <c r="D6" s="255" t="s">
        <v>41</v>
      </c>
      <c r="E6" s="17" t="s">
        <v>42</v>
      </c>
      <c r="F6" s="92" t="s">
        <v>43</v>
      </c>
      <c r="G6" s="20"/>
      <c r="H6" s="20"/>
      <c r="I6" s="21"/>
      <c r="J6" s="21"/>
      <c r="K6" s="21"/>
      <c r="L6" s="21"/>
      <c r="M6" s="23"/>
      <c r="N6" s="23">
        <v>1</v>
      </c>
      <c r="O6" s="23">
        <v>1</v>
      </c>
      <c r="P6" s="24"/>
      <c r="Q6" s="24"/>
      <c r="R6" s="256">
        <f t="shared" si="0"/>
        <v>2</v>
      </c>
      <c r="S6" s="257">
        <f t="shared" si="1"/>
        <v>0.18181818181818182</v>
      </c>
      <c r="T6" s="258"/>
      <c r="U6" s="259"/>
      <c r="V6" s="260" t="s">
        <v>36</v>
      </c>
      <c r="W6" s="256"/>
      <c r="X6" s="256" t="s">
        <v>31</v>
      </c>
      <c r="Y6" s="261"/>
      <c r="Z6" s="272"/>
    </row>
    <row r="7" spans="1:26" ht="15" customHeight="1" x14ac:dyDescent="0.35">
      <c r="A7" s="473"/>
      <c r="B7" s="420"/>
      <c r="C7" s="255" t="s">
        <v>44</v>
      </c>
      <c r="D7" s="255" t="s">
        <v>45</v>
      </c>
      <c r="E7" s="17" t="s">
        <v>46</v>
      </c>
      <c r="F7" s="92" t="s">
        <v>47</v>
      </c>
      <c r="G7" s="20"/>
      <c r="H7" s="20"/>
      <c r="I7" s="21"/>
      <c r="J7" s="21"/>
      <c r="K7" s="21"/>
      <c r="L7" s="21">
        <v>1</v>
      </c>
      <c r="M7" s="23"/>
      <c r="N7" s="23"/>
      <c r="O7" s="23"/>
      <c r="P7" s="24"/>
      <c r="Q7" s="24"/>
      <c r="R7" s="256">
        <f t="shared" si="0"/>
        <v>1</v>
      </c>
      <c r="S7" s="257">
        <f t="shared" si="1"/>
        <v>9.0909090909090912E-2</v>
      </c>
      <c r="T7" s="258"/>
      <c r="U7" s="259" t="s">
        <v>30</v>
      </c>
      <c r="V7" s="260"/>
      <c r="W7" s="262" t="s">
        <v>39</v>
      </c>
      <c r="X7" s="256" t="s">
        <v>31</v>
      </c>
      <c r="Y7" s="261"/>
      <c r="Z7" s="272"/>
    </row>
    <row r="8" spans="1:26" s="39" customFormat="1" ht="15.75" customHeight="1" thickBot="1" x14ac:dyDescent="0.4">
      <c r="A8" s="474"/>
      <c r="B8" s="421"/>
      <c r="C8" s="476" t="s">
        <v>698</v>
      </c>
      <c r="D8" s="476"/>
      <c r="E8" s="476"/>
      <c r="F8" s="476"/>
      <c r="G8" s="36">
        <f t="shared" ref="G8:Q8" si="2">SUM(G3:G7)</f>
        <v>0</v>
      </c>
      <c r="H8" s="36">
        <f t="shared" si="2"/>
        <v>3</v>
      </c>
      <c r="I8" s="36">
        <f t="shared" si="2"/>
        <v>2</v>
      </c>
      <c r="J8" s="36">
        <f t="shared" si="2"/>
        <v>0</v>
      </c>
      <c r="K8" s="36">
        <f t="shared" si="2"/>
        <v>1</v>
      </c>
      <c r="L8" s="36">
        <f t="shared" si="2"/>
        <v>4</v>
      </c>
      <c r="M8" s="36">
        <f t="shared" si="2"/>
        <v>0</v>
      </c>
      <c r="N8" s="36">
        <f t="shared" si="2"/>
        <v>1</v>
      </c>
      <c r="O8" s="36">
        <f t="shared" si="2"/>
        <v>1</v>
      </c>
      <c r="P8" s="36">
        <f t="shared" si="2"/>
        <v>0</v>
      </c>
      <c r="Q8" s="36">
        <f t="shared" si="2"/>
        <v>0</v>
      </c>
      <c r="R8" s="273"/>
      <c r="S8" s="274"/>
      <c r="T8" s="275">
        <v>0</v>
      </c>
      <c r="U8" s="275">
        <v>2</v>
      </c>
      <c r="V8" s="275">
        <v>3</v>
      </c>
      <c r="W8" s="409">
        <v>2</v>
      </c>
      <c r="X8" s="409"/>
      <c r="Y8" s="275">
        <v>0</v>
      </c>
      <c r="Z8" s="276"/>
    </row>
    <row r="9" spans="1:26" ht="14.5" customHeight="1" x14ac:dyDescent="0.35">
      <c r="A9" s="477" t="s">
        <v>48</v>
      </c>
      <c r="B9" s="422" t="s">
        <v>48</v>
      </c>
      <c r="C9" s="345" t="s">
        <v>49</v>
      </c>
      <c r="D9" s="40" t="s">
        <v>50</v>
      </c>
      <c r="E9" s="3" t="s">
        <v>51</v>
      </c>
      <c r="F9" s="4" t="s">
        <v>52</v>
      </c>
      <c r="G9" s="5"/>
      <c r="H9" s="6"/>
      <c r="I9" s="7"/>
      <c r="J9" s="7"/>
      <c r="K9" s="7"/>
      <c r="L9" s="7"/>
      <c r="M9" s="41"/>
      <c r="N9" s="41"/>
      <c r="O9" s="41">
        <v>1</v>
      </c>
      <c r="P9" s="42">
        <v>1</v>
      </c>
      <c r="Q9" s="43"/>
      <c r="R9" s="10">
        <f>SUM(G9:Q9)</f>
        <v>2</v>
      </c>
      <c r="S9" s="11">
        <f>(SUM(G9:Q9))/11</f>
        <v>0.18181818181818182</v>
      </c>
      <c r="T9" s="12"/>
      <c r="U9" s="44"/>
      <c r="V9" s="45" t="s">
        <v>53</v>
      </c>
      <c r="W9" s="46"/>
      <c r="X9" s="4"/>
      <c r="Y9" s="228"/>
      <c r="Z9" s="277"/>
    </row>
    <row r="10" spans="1:26" ht="15" customHeight="1" x14ac:dyDescent="0.35">
      <c r="A10" s="478"/>
      <c r="B10" s="423"/>
      <c r="C10" s="346"/>
      <c r="D10" s="48" t="s">
        <v>54</v>
      </c>
      <c r="E10" s="17" t="s">
        <v>55</v>
      </c>
      <c r="F10" s="18" t="s">
        <v>685</v>
      </c>
      <c r="G10" s="19">
        <v>1</v>
      </c>
      <c r="H10" s="20">
        <v>1</v>
      </c>
      <c r="I10" s="21"/>
      <c r="J10" s="21">
        <v>1</v>
      </c>
      <c r="K10" s="21">
        <v>1</v>
      </c>
      <c r="L10" s="21"/>
      <c r="M10" s="49"/>
      <c r="N10" s="49"/>
      <c r="O10" s="49"/>
      <c r="P10" s="50"/>
      <c r="Q10" s="51"/>
      <c r="R10" s="26">
        <f>SUM(G10:Q10)</f>
        <v>4</v>
      </c>
      <c r="S10" s="27">
        <f>(SUM(G10:Q10))/11</f>
        <v>0.36363636363636365</v>
      </c>
      <c r="T10" s="28"/>
      <c r="U10" s="52" t="s">
        <v>30</v>
      </c>
      <c r="V10" s="53"/>
      <c r="W10" s="54"/>
      <c r="X10" s="18" t="s">
        <v>31</v>
      </c>
      <c r="Y10" s="229"/>
      <c r="Z10" s="236"/>
    </row>
    <row r="11" spans="1:26" ht="15" customHeight="1" x14ac:dyDescent="0.35">
      <c r="A11" s="478"/>
      <c r="B11" s="423"/>
      <c r="C11" s="346"/>
      <c r="D11" s="48" t="s">
        <v>56</v>
      </c>
      <c r="E11" s="17" t="s">
        <v>57</v>
      </c>
      <c r="F11" s="18" t="s">
        <v>58</v>
      </c>
      <c r="G11" s="19">
        <v>1</v>
      </c>
      <c r="H11" s="20">
        <v>1</v>
      </c>
      <c r="I11" s="21">
        <v>1</v>
      </c>
      <c r="J11" s="21">
        <v>1</v>
      </c>
      <c r="K11" s="21">
        <v>1</v>
      </c>
      <c r="L11" s="21">
        <v>1</v>
      </c>
      <c r="M11" s="49">
        <v>1</v>
      </c>
      <c r="N11" s="49">
        <v>1</v>
      </c>
      <c r="O11" s="49">
        <v>1</v>
      </c>
      <c r="P11" s="50">
        <v>1</v>
      </c>
      <c r="Q11" s="51">
        <v>1</v>
      </c>
      <c r="R11" s="26">
        <f>SUM(G11:Q11)</f>
        <v>11</v>
      </c>
      <c r="S11" s="27">
        <f>(SUM(G11:Q11))/11</f>
        <v>1</v>
      </c>
      <c r="T11" s="28"/>
      <c r="U11" s="52" t="s">
        <v>30</v>
      </c>
      <c r="V11" s="53"/>
      <c r="W11" s="54"/>
      <c r="X11" s="18" t="s">
        <v>31</v>
      </c>
      <c r="Y11" s="229"/>
      <c r="Z11" s="236"/>
    </row>
    <row r="12" spans="1:26" ht="15" customHeight="1" x14ac:dyDescent="0.35">
      <c r="A12" s="478"/>
      <c r="B12" s="423"/>
      <c r="C12" s="347"/>
      <c r="D12" s="48" t="s">
        <v>59</v>
      </c>
      <c r="E12" s="17" t="s">
        <v>60</v>
      </c>
      <c r="F12" s="18" t="s">
        <v>61</v>
      </c>
      <c r="G12" s="19"/>
      <c r="H12" s="20"/>
      <c r="I12" s="21">
        <v>1</v>
      </c>
      <c r="J12" s="21"/>
      <c r="K12" s="21"/>
      <c r="L12" s="21"/>
      <c r="M12" s="49"/>
      <c r="N12" s="49"/>
      <c r="O12" s="49"/>
      <c r="P12" s="50"/>
      <c r="Q12" s="51"/>
      <c r="R12" s="26">
        <f>SUM(G12:Q12)</f>
        <v>1</v>
      </c>
      <c r="S12" s="27">
        <f>(SUM(G12:Q12))/11</f>
        <v>9.0909090909090912E-2</v>
      </c>
      <c r="T12" s="28"/>
      <c r="U12" s="52"/>
      <c r="V12" s="53" t="s">
        <v>36</v>
      </c>
      <c r="W12" s="54"/>
      <c r="X12" s="18" t="s">
        <v>31</v>
      </c>
      <c r="Y12" s="229"/>
      <c r="Z12" s="236"/>
    </row>
    <row r="13" spans="1:26" ht="15.75" customHeight="1" thickBot="1" x14ac:dyDescent="0.4">
      <c r="A13" s="479"/>
      <c r="B13" s="424"/>
      <c r="C13" s="351" t="s">
        <v>700</v>
      </c>
      <c r="D13" s="351"/>
      <c r="E13" s="351"/>
      <c r="F13" s="373"/>
      <c r="G13" s="56">
        <f t="shared" ref="G13:Q13" si="3">SUM(G9:G12)</f>
        <v>2</v>
      </c>
      <c r="H13" s="57">
        <f t="shared" si="3"/>
        <v>2</v>
      </c>
      <c r="I13" s="57">
        <f t="shared" si="3"/>
        <v>2</v>
      </c>
      <c r="J13" s="57">
        <f t="shared" si="3"/>
        <v>2</v>
      </c>
      <c r="K13" s="57">
        <f t="shared" si="3"/>
        <v>2</v>
      </c>
      <c r="L13" s="57">
        <f t="shared" si="3"/>
        <v>1</v>
      </c>
      <c r="M13" s="57">
        <f t="shared" si="3"/>
        <v>1</v>
      </c>
      <c r="N13" s="57">
        <f t="shared" si="3"/>
        <v>1</v>
      </c>
      <c r="O13" s="57">
        <f t="shared" si="3"/>
        <v>2</v>
      </c>
      <c r="P13" s="57">
        <f t="shared" si="3"/>
        <v>2</v>
      </c>
      <c r="Q13" s="58">
        <f t="shared" si="3"/>
        <v>1</v>
      </c>
      <c r="R13" s="37"/>
      <c r="S13" s="38"/>
      <c r="T13" s="278">
        <v>0</v>
      </c>
      <c r="U13" s="135">
        <v>2</v>
      </c>
      <c r="V13" s="136">
        <v>2</v>
      </c>
      <c r="W13" s="350">
        <v>0</v>
      </c>
      <c r="X13" s="373"/>
      <c r="Y13" s="245">
        <v>0</v>
      </c>
      <c r="Z13" s="279"/>
    </row>
    <row r="14" spans="1:26" ht="14.5" customHeight="1" x14ac:dyDescent="0.35">
      <c r="A14" s="469" t="s">
        <v>62</v>
      </c>
      <c r="B14" s="466" t="s">
        <v>62</v>
      </c>
      <c r="C14" s="324" t="s">
        <v>63</v>
      </c>
      <c r="D14" s="326" t="s">
        <v>64</v>
      </c>
      <c r="E14" s="3" t="s">
        <v>65</v>
      </c>
      <c r="F14" s="4" t="s">
        <v>66</v>
      </c>
      <c r="G14" s="59">
        <v>1</v>
      </c>
      <c r="H14" s="6">
        <v>1</v>
      </c>
      <c r="I14" s="7">
        <v>1</v>
      </c>
      <c r="J14" s="7">
        <v>1</v>
      </c>
      <c r="K14" s="7">
        <v>1</v>
      </c>
      <c r="L14" s="7">
        <v>1</v>
      </c>
      <c r="M14" s="41">
        <v>1</v>
      </c>
      <c r="N14" s="41">
        <v>1</v>
      </c>
      <c r="O14" s="41">
        <v>1</v>
      </c>
      <c r="P14" s="42">
        <v>1</v>
      </c>
      <c r="Q14" s="43"/>
      <c r="R14" s="10">
        <f t="shared" ref="R14:R23" si="4">SUM(G14:Q14)</f>
        <v>10</v>
      </c>
      <c r="S14" s="11">
        <f t="shared" ref="S14:S23" si="5">(SUM(G14:Q14))/11</f>
        <v>0.90909090909090906</v>
      </c>
      <c r="T14" s="12"/>
      <c r="U14" s="44" t="s">
        <v>30</v>
      </c>
      <c r="V14" s="45"/>
      <c r="W14" s="46" t="s">
        <v>31</v>
      </c>
      <c r="X14" s="4" t="s">
        <v>31</v>
      </c>
      <c r="Y14" s="228"/>
      <c r="Z14" s="277"/>
    </row>
    <row r="15" spans="1:26" ht="12" x14ac:dyDescent="0.35">
      <c r="A15" s="470"/>
      <c r="B15" s="467"/>
      <c r="C15" s="325"/>
      <c r="D15" s="327"/>
      <c r="E15" s="17" t="s">
        <v>67</v>
      </c>
      <c r="F15" s="18" t="s">
        <v>68</v>
      </c>
      <c r="G15" s="19"/>
      <c r="H15" s="20"/>
      <c r="I15" s="21"/>
      <c r="J15" s="21">
        <v>1</v>
      </c>
      <c r="K15" s="21"/>
      <c r="L15" s="21"/>
      <c r="M15" s="49"/>
      <c r="N15" s="49"/>
      <c r="O15" s="49"/>
      <c r="P15" s="50"/>
      <c r="Q15" s="51"/>
      <c r="R15" s="26">
        <f t="shared" si="4"/>
        <v>1</v>
      </c>
      <c r="S15" s="27">
        <f t="shared" si="5"/>
        <v>9.0909090909090912E-2</v>
      </c>
      <c r="T15" s="28"/>
      <c r="U15" s="52" t="s">
        <v>30</v>
      </c>
      <c r="V15" s="53"/>
      <c r="W15" s="54" t="s">
        <v>31</v>
      </c>
      <c r="X15" s="18" t="s">
        <v>31</v>
      </c>
      <c r="Y15" s="229"/>
      <c r="Z15" s="236"/>
    </row>
    <row r="16" spans="1:26" ht="12" x14ac:dyDescent="0.35">
      <c r="A16" s="470"/>
      <c r="B16" s="467"/>
      <c r="C16" s="325"/>
      <c r="D16" s="319"/>
      <c r="E16" s="17" t="s">
        <v>69</v>
      </c>
      <c r="F16" s="18" t="s">
        <v>70</v>
      </c>
      <c r="G16" s="19">
        <v>1</v>
      </c>
      <c r="H16" s="20">
        <v>1</v>
      </c>
      <c r="I16" s="21"/>
      <c r="J16" s="21">
        <v>1</v>
      </c>
      <c r="K16" s="21"/>
      <c r="L16" s="21">
        <v>1</v>
      </c>
      <c r="M16" s="49"/>
      <c r="N16" s="49"/>
      <c r="O16" s="49"/>
      <c r="P16" s="50">
        <v>1</v>
      </c>
      <c r="Q16" s="51"/>
      <c r="R16" s="26">
        <f t="shared" si="4"/>
        <v>5</v>
      </c>
      <c r="S16" s="27">
        <f t="shared" si="5"/>
        <v>0.45454545454545453</v>
      </c>
      <c r="T16" s="28"/>
      <c r="U16" s="52"/>
      <c r="V16" s="53"/>
      <c r="W16" s="54" t="s">
        <v>31</v>
      </c>
      <c r="X16" s="18" t="s">
        <v>31</v>
      </c>
      <c r="Y16" s="229"/>
      <c r="Z16" s="236"/>
    </row>
    <row r="17" spans="1:26" ht="12" x14ac:dyDescent="0.35">
      <c r="A17" s="470"/>
      <c r="B17" s="467"/>
      <c r="C17" s="325"/>
      <c r="D17" s="184" t="s">
        <v>71</v>
      </c>
      <c r="E17" s="17" t="s">
        <v>72</v>
      </c>
      <c r="F17" s="18" t="s">
        <v>73</v>
      </c>
      <c r="G17" s="60">
        <v>1</v>
      </c>
      <c r="H17" s="61"/>
      <c r="I17" s="62"/>
      <c r="J17" s="62"/>
      <c r="K17" s="62"/>
      <c r="L17" s="62"/>
      <c r="M17" s="49"/>
      <c r="N17" s="49"/>
      <c r="O17" s="49"/>
      <c r="P17" s="50"/>
      <c r="Q17" s="51"/>
      <c r="R17" s="26">
        <f t="shared" si="4"/>
        <v>1</v>
      </c>
      <c r="S17" s="27">
        <f t="shared" si="5"/>
        <v>9.0909090909090912E-2</v>
      </c>
      <c r="T17" s="28"/>
      <c r="U17" s="52" t="s">
        <v>30</v>
      </c>
      <c r="V17" s="53"/>
      <c r="W17" s="54" t="s">
        <v>31</v>
      </c>
      <c r="X17" s="18" t="s">
        <v>31</v>
      </c>
      <c r="Y17" s="229"/>
      <c r="Z17" s="236"/>
    </row>
    <row r="18" spans="1:26" ht="12" x14ac:dyDescent="0.35">
      <c r="A18" s="470"/>
      <c r="B18" s="467"/>
      <c r="C18" s="325"/>
      <c r="D18" s="328" t="s">
        <v>74</v>
      </c>
      <c r="E18" s="17" t="s">
        <v>75</v>
      </c>
      <c r="F18" s="18" t="s">
        <v>76</v>
      </c>
      <c r="G18" s="60"/>
      <c r="H18" s="61"/>
      <c r="I18" s="62"/>
      <c r="J18" s="62"/>
      <c r="K18" s="62"/>
      <c r="L18" s="62"/>
      <c r="M18" s="49"/>
      <c r="N18" s="49"/>
      <c r="O18" s="49">
        <v>1</v>
      </c>
      <c r="P18" s="50"/>
      <c r="Q18" s="51"/>
      <c r="R18" s="26">
        <f t="shared" si="4"/>
        <v>1</v>
      </c>
      <c r="S18" s="27">
        <f t="shared" si="5"/>
        <v>9.0909090909090912E-2</v>
      </c>
      <c r="T18" s="28"/>
      <c r="U18" s="52" t="s">
        <v>30</v>
      </c>
      <c r="V18" s="53"/>
      <c r="W18" s="63" t="s">
        <v>39</v>
      </c>
      <c r="X18" s="18" t="s">
        <v>77</v>
      </c>
      <c r="Y18" s="229"/>
      <c r="Z18" s="236"/>
    </row>
    <row r="19" spans="1:26" ht="12" x14ac:dyDescent="0.35">
      <c r="A19" s="470"/>
      <c r="B19" s="467"/>
      <c r="C19" s="325"/>
      <c r="D19" s="319"/>
      <c r="E19" s="17" t="s">
        <v>78</v>
      </c>
      <c r="F19" s="18" t="s">
        <v>79</v>
      </c>
      <c r="G19" s="60"/>
      <c r="H19" s="61"/>
      <c r="I19" s="62"/>
      <c r="J19" s="62"/>
      <c r="K19" s="22">
        <v>1</v>
      </c>
      <c r="L19" s="62"/>
      <c r="M19" s="49"/>
      <c r="N19" s="49"/>
      <c r="O19" s="49">
        <v>1</v>
      </c>
      <c r="P19" s="50"/>
      <c r="Q19" s="51"/>
      <c r="R19" s="26">
        <f t="shared" si="4"/>
        <v>2</v>
      </c>
      <c r="S19" s="27">
        <f t="shared" si="5"/>
        <v>0.18181818181818182</v>
      </c>
      <c r="T19" s="28"/>
      <c r="U19" s="52" t="s">
        <v>30</v>
      </c>
      <c r="V19" s="53"/>
      <c r="W19" s="54" t="s">
        <v>31</v>
      </c>
      <c r="X19" s="18" t="s">
        <v>31</v>
      </c>
      <c r="Y19" s="229"/>
      <c r="Z19" s="236"/>
    </row>
    <row r="20" spans="1:26" ht="12" x14ac:dyDescent="0.35">
      <c r="A20" s="470"/>
      <c r="B20" s="467"/>
      <c r="C20" s="318"/>
      <c r="D20" s="187" t="s">
        <v>80</v>
      </c>
      <c r="E20" s="17" t="s">
        <v>81</v>
      </c>
      <c r="F20" s="18" t="s">
        <v>82</v>
      </c>
      <c r="G20" s="19">
        <v>1</v>
      </c>
      <c r="H20" s="20">
        <v>1</v>
      </c>
      <c r="I20" s="21"/>
      <c r="J20" s="21"/>
      <c r="K20" s="21"/>
      <c r="L20" s="21"/>
      <c r="M20" s="49"/>
      <c r="N20" s="49"/>
      <c r="O20" s="49"/>
      <c r="P20" s="50"/>
      <c r="Q20" s="51"/>
      <c r="R20" s="26">
        <f t="shared" si="4"/>
        <v>2</v>
      </c>
      <c r="S20" s="27">
        <f t="shared" si="5"/>
        <v>0.18181818181818182</v>
      </c>
      <c r="T20" s="28"/>
      <c r="U20" s="52" t="s">
        <v>30</v>
      </c>
      <c r="V20" s="53"/>
      <c r="W20" s="54" t="s">
        <v>31</v>
      </c>
      <c r="X20" s="18" t="s">
        <v>31</v>
      </c>
      <c r="Y20" s="229"/>
      <c r="Z20" s="236"/>
    </row>
    <row r="21" spans="1:26" ht="12" x14ac:dyDescent="0.35">
      <c r="A21" s="470"/>
      <c r="B21" s="467"/>
      <c r="C21" s="329" t="s">
        <v>83</v>
      </c>
      <c r="D21" s="328" t="s">
        <v>84</v>
      </c>
      <c r="E21" s="17" t="s">
        <v>85</v>
      </c>
      <c r="F21" s="18"/>
      <c r="G21" s="60"/>
      <c r="H21" s="61"/>
      <c r="I21" s="62"/>
      <c r="J21" s="62"/>
      <c r="K21" s="62"/>
      <c r="L21" s="62">
        <v>1</v>
      </c>
      <c r="M21" s="49"/>
      <c r="N21" s="49"/>
      <c r="O21" s="49"/>
      <c r="P21" s="50"/>
      <c r="Q21" s="51"/>
      <c r="R21" s="26">
        <f t="shared" si="4"/>
        <v>1</v>
      </c>
      <c r="S21" s="27">
        <f t="shared" si="5"/>
        <v>9.0909090909090912E-2</v>
      </c>
      <c r="T21" s="28"/>
      <c r="U21" s="52"/>
      <c r="V21" s="53" t="s">
        <v>53</v>
      </c>
      <c r="W21" s="54"/>
      <c r="X21" s="18"/>
      <c r="Y21" s="229"/>
      <c r="Z21" s="236"/>
    </row>
    <row r="22" spans="1:26" ht="12" x14ac:dyDescent="0.35">
      <c r="A22" s="470"/>
      <c r="B22" s="467"/>
      <c r="C22" s="325"/>
      <c r="D22" s="319"/>
      <c r="E22" s="17" t="s">
        <v>86</v>
      </c>
      <c r="F22" s="18" t="s">
        <v>87</v>
      </c>
      <c r="G22" s="60"/>
      <c r="H22" s="61"/>
      <c r="I22" s="62"/>
      <c r="J22" s="62"/>
      <c r="K22" s="62"/>
      <c r="L22" s="62">
        <v>1</v>
      </c>
      <c r="M22" s="49"/>
      <c r="N22" s="49"/>
      <c r="O22" s="49"/>
      <c r="P22" s="50"/>
      <c r="Q22" s="51"/>
      <c r="R22" s="26">
        <f t="shared" si="4"/>
        <v>1</v>
      </c>
      <c r="S22" s="27">
        <f t="shared" si="5"/>
        <v>9.0909090909090912E-2</v>
      </c>
      <c r="T22" s="28"/>
      <c r="U22" s="52"/>
      <c r="V22" s="53" t="s">
        <v>53</v>
      </c>
      <c r="W22" s="54" t="s">
        <v>31</v>
      </c>
      <c r="X22" s="18"/>
      <c r="Y22" s="229"/>
      <c r="Z22" s="236"/>
    </row>
    <row r="23" spans="1:26" ht="12" x14ac:dyDescent="0.35">
      <c r="A23" s="470"/>
      <c r="B23" s="467"/>
      <c r="C23" s="318"/>
      <c r="D23" s="187" t="s">
        <v>88</v>
      </c>
      <c r="E23" s="17" t="s">
        <v>89</v>
      </c>
      <c r="F23" s="18" t="s">
        <v>90</v>
      </c>
      <c r="G23" s="60"/>
      <c r="H23" s="61">
        <v>1</v>
      </c>
      <c r="I23" s="62">
        <v>1</v>
      </c>
      <c r="J23" s="62">
        <v>1</v>
      </c>
      <c r="K23" s="62"/>
      <c r="L23" s="62">
        <v>1</v>
      </c>
      <c r="M23" s="49"/>
      <c r="N23" s="49">
        <v>1</v>
      </c>
      <c r="O23" s="49"/>
      <c r="P23" s="50">
        <v>1</v>
      </c>
      <c r="Q23" s="51"/>
      <c r="R23" s="26">
        <f t="shared" si="4"/>
        <v>6</v>
      </c>
      <c r="S23" s="27">
        <f t="shared" si="5"/>
        <v>0.54545454545454541</v>
      </c>
      <c r="T23" s="28"/>
      <c r="U23" s="52"/>
      <c r="V23" s="53" t="s">
        <v>53</v>
      </c>
      <c r="W23" s="63" t="s">
        <v>39</v>
      </c>
      <c r="X23" s="18"/>
      <c r="Y23" s="229"/>
      <c r="Z23" s="236"/>
    </row>
    <row r="24" spans="1:26" ht="15.75" customHeight="1" thickBot="1" x14ac:dyDescent="0.4">
      <c r="A24" s="471"/>
      <c r="B24" s="468"/>
      <c r="C24" s="333" t="s">
        <v>701</v>
      </c>
      <c r="D24" s="333"/>
      <c r="E24" s="333"/>
      <c r="F24" s="384"/>
      <c r="G24" s="282">
        <f t="shared" ref="G24:Q24" si="6">SUM(G14:G22)</f>
        <v>4</v>
      </c>
      <c r="H24" s="283">
        <f t="shared" si="6"/>
        <v>3</v>
      </c>
      <c r="I24" s="283">
        <f t="shared" si="6"/>
        <v>1</v>
      </c>
      <c r="J24" s="283">
        <f t="shared" si="6"/>
        <v>3</v>
      </c>
      <c r="K24" s="283">
        <f t="shared" si="6"/>
        <v>2</v>
      </c>
      <c r="L24" s="283">
        <f t="shared" si="6"/>
        <v>4</v>
      </c>
      <c r="M24" s="283">
        <f t="shared" si="6"/>
        <v>1</v>
      </c>
      <c r="N24" s="283">
        <f t="shared" si="6"/>
        <v>1</v>
      </c>
      <c r="O24" s="283">
        <f t="shared" si="6"/>
        <v>3</v>
      </c>
      <c r="P24" s="283">
        <f t="shared" si="6"/>
        <v>2</v>
      </c>
      <c r="Q24" s="284">
        <f t="shared" si="6"/>
        <v>0</v>
      </c>
      <c r="R24" s="37"/>
      <c r="S24" s="38"/>
      <c r="T24" s="285">
        <v>0</v>
      </c>
      <c r="U24" s="286">
        <v>6</v>
      </c>
      <c r="V24" s="287">
        <v>3</v>
      </c>
      <c r="W24" s="332">
        <v>2</v>
      </c>
      <c r="X24" s="384"/>
      <c r="Y24" s="244">
        <v>0</v>
      </c>
      <c r="Z24" s="279"/>
    </row>
    <row r="25" spans="1:26" ht="15.75" customHeight="1" thickBot="1" x14ac:dyDescent="0.4">
      <c r="A25" s="330" t="s">
        <v>702</v>
      </c>
      <c r="B25" s="425"/>
      <c r="C25" s="425"/>
      <c r="D25" s="425"/>
      <c r="E25" s="425"/>
      <c r="F25" s="411"/>
      <c r="G25" s="288">
        <f t="shared" ref="G25:Q25" si="7">G24+G13</f>
        <v>6</v>
      </c>
      <c r="H25" s="289">
        <f t="shared" si="7"/>
        <v>5</v>
      </c>
      <c r="I25" s="289">
        <f t="shared" si="7"/>
        <v>3</v>
      </c>
      <c r="J25" s="289">
        <f t="shared" si="7"/>
        <v>5</v>
      </c>
      <c r="K25" s="289">
        <f t="shared" si="7"/>
        <v>4</v>
      </c>
      <c r="L25" s="289">
        <f t="shared" si="7"/>
        <v>5</v>
      </c>
      <c r="M25" s="289">
        <f t="shared" si="7"/>
        <v>2</v>
      </c>
      <c r="N25" s="289">
        <f t="shared" si="7"/>
        <v>2</v>
      </c>
      <c r="O25" s="289">
        <f t="shared" si="7"/>
        <v>5</v>
      </c>
      <c r="P25" s="289">
        <f t="shared" si="7"/>
        <v>4</v>
      </c>
      <c r="Q25" s="290">
        <f t="shared" si="7"/>
        <v>1</v>
      </c>
      <c r="R25" s="291"/>
      <c r="S25" s="292"/>
      <c r="T25" s="293">
        <v>0</v>
      </c>
      <c r="U25" s="294">
        <v>8</v>
      </c>
      <c r="V25" s="295">
        <v>5</v>
      </c>
      <c r="W25" s="410">
        <v>2</v>
      </c>
      <c r="X25" s="411"/>
      <c r="Y25" s="296">
        <v>0</v>
      </c>
      <c r="Z25" s="297"/>
    </row>
    <row r="26" spans="1:26" ht="12" x14ac:dyDescent="0.35">
      <c r="A26" s="426" t="s">
        <v>91</v>
      </c>
      <c r="B26" s="463" t="s">
        <v>91</v>
      </c>
      <c r="C26" s="434" t="s">
        <v>92</v>
      </c>
      <c r="D26" s="66" t="s">
        <v>706</v>
      </c>
      <c r="E26" s="3" t="s">
        <v>707</v>
      </c>
      <c r="F26" s="4" t="s">
        <v>708</v>
      </c>
      <c r="G26" s="67">
        <v>1</v>
      </c>
      <c r="H26" s="68">
        <v>1</v>
      </c>
      <c r="I26" s="69">
        <v>1</v>
      </c>
      <c r="J26" s="69">
        <v>1</v>
      </c>
      <c r="K26" s="69">
        <v>1</v>
      </c>
      <c r="L26" s="69">
        <v>1</v>
      </c>
      <c r="M26" s="41">
        <v>1</v>
      </c>
      <c r="N26" s="41">
        <v>1</v>
      </c>
      <c r="O26" s="41">
        <v>1</v>
      </c>
      <c r="P26" s="42">
        <v>1</v>
      </c>
      <c r="Q26" s="43">
        <v>1</v>
      </c>
      <c r="R26" s="10">
        <f t="shared" ref="R26:R42" si="8">SUM(G26:Q26)</f>
        <v>11</v>
      </c>
      <c r="S26" s="70">
        <f t="shared" ref="S26:S42" si="9">(SUM(G26:Q26))/11</f>
        <v>1</v>
      </c>
      <c r="T26" s="12"/>
      <c r="U26" s="44"/>
      <c r="V26" s="71" t="s">
        <v>36</v>
      </c>
      <c r="W26" s="46"/>
      <c r="X26" s="4"/>
      <c r="Y26" s="228"/>
      <c r="Z26" s="277"/>
    </row>
    <row r="27" spans="1:26" ht="15" customHeight="1" x14ac:dyDescent="0.35">
      <c r="A27" s="427"/>
      <c r="B27" s="464"/>
      <c r="C27" s="435"/>
      <c r="D27" s="195" t="s">
        <v>93</v>
      </c>
      <c r="E27" s="220" t="s">
        <v>94</v>
      </c>
      <c r="F27" s="224" t="s">
        <v>95</v>
      </c>
      <c r="G27" s="150">
        <v>1</v>
      </c>
      <c r="H27" s="151">
        <v>1</v>
      </c>
      <c r="I27" s="152">
        <v>1</v>
      </c>
      <c r="J27" s="152">
        <v>1</v>
      </c>
      <c r="K27" s="152">
        <v>1</v>
      </c>
      <c r="L27" s="152"/>
      <c r="M27" s="153"/>
      <c r="N27" s="153"/>
      <c r="O27" s="153"/>
      <c r="P27" s="154">
        <v>1</v>
      </c>
      <c r="Q27" s="155"/>
      <c r="R27" s="226">
        <f>SUM(G27:Q27)</f>
        <v>6</v>
      </c>
      <c r="S27" s="227">
        <f>(SUM(G27:Q27))/11</f>
        <v>0.54545454545454541</v>
      </c>
      <c r="T27" s="158"/>
      <c r="U27" s="221"/>
      <c r="V27" s="222"/>
      <c r="W27" s="223"/>
      <c r="X27" s="224" t="s">
        <v>31</v>
      </c>
      <c r="Y27" s="230"/>
      <c r="Z27" s="236"/>
    </row>
    <row r="28" spans="1:26" ht="15" customHeight="1" x14ac:dyDescent="0.35">
      <c r="A28" s="427"/>
      <c r="B28" s="464"/>
      <c r="C28" s="431" t="s">
        <v>96</v>
      </c>
      <c r="D28" s="183" t="s">
        <v>97</v>
      </c>
      <c r="E28" s="17" t="s">
        <v>98</v>
      </c>
      <c r="F28" s="18" t="s">
        <v>99</v>
      </c>
      <c r="G28" s="72"/>
      <c r="H28" s="61"/>
      <c r="I28" s="62"/>
      <c r="J28" s="62"/>
      <c r="K28" s="62"/>
      <c r="L28" s="62"/>
      <c r="M28" s="49"/>
      <c r="N28" s="73">
        <v>1</v>
      </c>
      <c r="O28" s="49"/>
      <c r="P28" s="50"/>
      <c r="Q28" s="51"/>
      <c r="R28" s="26">
        <f t="shared" si="8"/>
        <v>1</v>
      </c>
      <c r="S28" s="74">
        <f t="shared" si="9"/>
        <v>9.0909090909090912E-2</v>
      </c>
      <c r="T28" s="28"/>
      <c r="U28" s="52"/>
      <c r="V28" s="75"/>
      <c r="W28" s="54"/>
      <c r="X28" s="18" t="s">
        <v>31</v>
      </c>
      <c r="Y28" s="229"/>
      <c r="Z28" s="236"/>
    </row>
    <row r="29" spans="1:26" ht="23" x14ac:dyDescent="0.35">
      <c r="A29" s="427"/>
      <c r="B29" s="464"/>
      <c r="C29" s="432"/>
      <c r="D29" s="320" t="s">
        <v>688</v>
      </c>
      <c r="E29" s="17" t="s">
        <v>100</v>
      </c>
      <c r="F29" s="31" t="s">
        <v>101</v>
      </c>
      <c r="G29" s="72"/>
      <c r="H29" s="61">
        <v>1</v>
      </c>
      <c r="I29" s="62"/>
      <c r="J29" s="62"/>
      <c r="K29" s="62"/>
      <c r="L29" s="62"/>
      <c r="M29" s="49"/>
      <c r="N29" s="49"/>
      <c r="O29" s="49"/>
      <c r="P29" s="50"/>
      <c r="Q29" s="51"/>
      <c r="R29" s="26">
        <f t="shared" si="8"/>
        <v>1</v>
      </c>
      <c r="S29" s="74">
        <f t="shared" si="9"/>
        <v>9.0909090909090912E-2</v>
      </c>
      <c r="T29" s="28"/>
      <c r="U29" s="52"/>
      <c r="V29" s="75"/>
      <c r="W29" s="54"/>
      <c r="X29" s="18" t="s">
        <v>31</v>
      </c>
      <c r="Y29" s="229"/>
      <c r="Z29" s="236"/>
    </row>
    <row r="30" spans="1:26" ht="15" customHeight="1" x14ac:dyDescent="0.35">
      <c r="A30" s="427"/>
      <c r="B30" s="464"/>
      <c r="C30" s="432"/>
      <c r="D30" s="320"/>
      <c r="E30" s="17" t="s">
        <v>102</v>
      </c>
      <c r="F30" s="31" t="s">
        <v>103</v>
      </c>
      <c r="G30" s="72"/>
      <c r="H30" s="61">
        <v>1</v>
      </c>
      <c r="I30" s="62"/>
      <c r="J30" s="62"/>
      <c r="K30" s="62"/>
      <c r="L30" s="62"/>
      <c r="M30" s="49"/>
      <c r="N30" s="49"/>
      <c r="O30" s="49"/>
      <c r="P30" s="50"/>
      <c r="Q30" s="51"/>
      <c r="R30" s="26">
        <f t="shared" si="8"/>
        <v>1</v>
      </c>
      <c r="S30" s="74">
        <f t="shared" si="9"/>
        <v>9.0909090909090912E-2</v>
      </c>
      <c r="T30" s="28"/>
      <c r="U30" s="52"/>
      <c r="V30" s="75"/>
      <c r="W30" s="54"/>
      <c r="X30" s="18" t="s">
        <v>31</v>
      </c>
      <c r="Y30" s="229"/>
      <c r="Z30" s="236"/>
    </row>
    <row r="31" spans="1:26" ht="15" customHeight="1" x14ac:dyDescent="0.35">
      <c r="A31" s="427"/>
      <c r="B31" s="464"/>
      <c r="C31" s="432"/>
      <c r="D31" s="389" t="s">
        <v>104</v>
      </c>
      <c r="E31" s="17" t="s">
        <v>105</v>
      </c>
      <c r="F31" s="18" t="s">
        <v>106</v>
      </c>
      <c r="G31" s="72"/>
      <c r="H31" s="61">
        <v>1</v>
      </c>
      <c r="I31" s="62"/>
      <c r="J31" s="62"/>
      <c r="K31" s="62"/>
      <c r="L31" s="62"/>
      <c r="M31" s="49"/>
      <c r="N31" s="49"/>
      <c r="O31" s="49"/>
      <c r="P31" s="50"/>
      <c r="Q31" s="51"/>
      <c r="R31" s="26">
        <f t="shared" si="8"/>
        <v>1</v>
      </c>
      <c r="S31" s="74">
        <f t="shared" si="9"/>
        <v>9.0909090909090912E-2</v>
      </c>
      <c r="T31" s="28" t="s">
        <v>692</v>
      </c>
      <c r="U31" s="52"/>
      <c r="V31" s="75"/>
      <c r="W31" s="54"/>
      <c r="X31" s="18" t="s">
        <v>31</v>
      </c>
      <c r="Y31" s="229"/>
      <c r="Z31" s="236"/>
    </row>
    <row r="32" spans="1:26" ht="15" customHeight="1" x14ac:dyDescent="0.35">
      <c r="A32" s="427"/>
      <c r="B32" s="464"/>
      <c r="C32" s="433"/>
      <c r="D32" s="390"/>
      <c r="E32" s="17" t="s">
        <v>686</v>
      </c>
      <c r="F32" s="18" t="s">
        <v>687</v>
      </c>
      <c r="G32" s="72"/>
      <c r="H32" s="61">
        <v>1</v>
      </c>
      <c r="I32" s="62"/>
      <c r="J32" s="62"/>
      <c r="K32" s="62"/>
      <c r="L32" s="62"/>
      <c r="M32" s="49"/>
      <c r="N32" s="49">
        <v>1</v>
      </c>
      <c r="O32" s="49"/>
      <c r="P32" s="50"/>
      <c r="Q32" s="51"/>
      <c r="R32" s="26">
        <f t="shared" si="8"/>
        <v>2</v>
      </c>
      <c r="S32" s="74">
        <f t="shared" si="9"/>
        <v>0.18181818181818182</v>
      </c>
      <c r="T32" s="28" t="s">
        <v>692</v>
      </c>
      <c r="U32" s="52"/>
      <c r="V32" s="75"/>
      <c r="W32" s="54"/>
      <c r="X32" s="18" t="s">
        <v>31</v>
      </c>
      <c r="Y32" s="229"/>
      <c r="Z32" s="236"/>
    </row>
    <row r="33" spans="1:27" ht="15" customHeight="1" x14ac:dyDescent="0.35">
      <c r="A33" s="427"/>
      <c r="B33" s="464"/>
      <c r="C33" s="182" t="s">
        <v>107</v>
      </c>
      <c r="D33" s="183" t="s">
        <v>108</v>
      </c>
      <c r="E33" s="17" t="s">
        <v>109</v>
      </c>
      <c r="F33" s="18" t="s">
        <v>110</v>
      </c>
      <c r="G33" s="72">
        <v>1</v>
      </c>
      <c r="H33" s="61">
        <v>1</v>
      </c>
      <c r="I33" s="62">
        <v>1</v>
      </c>
      <c r="J33" s="62">
        <v>1</v>
      </c>
      <c r="K33" s="62">
        <v>1</v>
      </c>
      <c r="L33" s="62"/>
      <c r="M33" s="49"/>
      <c r="N33" s="49">
        <v>1</v>
      </c>
      <c r="O33" s="49"/>
      <c r="P33" s="50"/>
      <c r="Q33" s="51"/>
      <c r="R33" s="26">
        <f t="shared" si="8"/>
        <v>6</v>
      </c>
      <c r="S33" s="74">
        <f t="shared" si="9"/>
        <v>0.54545454545454541</v>
      </c>
      <c r="T33" s="28"/>
      <c r="U33" s="52"/>
      <c r="V33" s="75"/>
      <c r="W33" s="54"/>
      <c r="X33" s="18" t="s">
        <v>31</v>
      </c>
      <c r="Y33" s="229"/>
      <c r="Z33" s="236"/>
    </row>
    <row r="34" spans="1:27" ht="15" customHeight="1" x14ac:dyDescent="0.35">
      <c r="A34" s="427"/>
      <c r="B34" s="464"/>
      <c r="C34" s="182" t="s">
        <v>111</v>
      </c>
      <c r="D34" s="183" t="s">
        <v>112</v>
      </c>
      <c r="E34" s="17" t="s">
        <v>113</v>
      </c>
      <c r="F34" s="18" t="s">
        <v>114</v>
      </c>
      <c r="G34" s="72"/>
      <c r="H34" s="61">
        <v>1</v>
      </c>
      <c r="I34" s="62"/>
      <c r="J34" s="62">
        <v>1</v>
      </c>
      <c r="K34" s="62">
        <v>1</v>
      </c>
      <c r="L34" s="62"/>
      <c r="M34" s="49"/>
      <c r="N34" s="49"/>
      <c r="O34" s="49"/>
      <c r="P34" s="50"/>
      <c r="Q34" s="51"/>
      <c r="R34" s="26">
        <f t="shared" si="8"/>
        <v>3</v>
      </c>
      <c r="S34" s="74">
        <f t="shared" si="9"/>
        <v>0.27272727272727271</v>
      </c>
      <c r="T34" s="28"/>
      <c r="U34" s="52" t="s">
        <v>30</v>
      </c>
      <c r="V34" s="75"/>
      <c r="W34" s="54"/>
      <c r="X34" s="18" t="s">
        <v>31</v>
      </c>
      <c r="Y34" s="229"/>
      <c r="Z34" s="236"/>
    </row>
    <row r="35" spans="1:27" ht="15" customHeight="1" x14ac:dyDescent="0.35">
      <c r="A35" s="427"/>
      <c r="B35" s="464"/>
      <c r="C35" s="182" t="s">
        <v>115</v>
      </c>
      <c r="D35" s="183" t="s">
        <v>116</v>
      </c>
      <c r="E35" s="17" t="s">
        <v>117</v>
      </c>
      <c r="F35" s="18" t="s">
        <v>118</v>
      </c>
      <c r="G35" s="72"/>
      <c r="H35" s="61"/>
      <c r="I35" s="62"/>
      <c r="J35" s="62"/>
      <c r="K35" s="62">
        <v>1</v>
      </c>
      <c r="L35" s="62"/>
      <c r="M35" s="49"/>
      <c r="N35" s="49"/>
      <c r="O35" s="49">
        <v>1</v>
      </c>
      <c r="P35" s="50"/>
      <c r="Q35" s="51"/>
      <c r="R35" s="26">
        <f t="shared" si="8"/>
        <v>2</v>
      </c>
      <c r="S35" s="74">
        <f t="shared" si="9"/>
        <v>0.18181818181818182</v>
      </c>
      <c r="T35" s="28"/>
      <c r="U35" s="52"/>
      <c r="V35" s="75" t="s">
        <v>30</v>
      </c>
      <c r="W35" s="54"/>
      <c r="X35" s="76" t="s">
        <v>119</v>
      </c>
      <c r="Y35" s="229"/>
      <c r="Z35" s="236"/>
    </row>
    <row r="36" spans="1:27" ht="15" customHeight="1" x14ac:dyDescent="0.35">
      <c r="A36" s="427"/>
      <c r="B36" s="464"/>
      <c r="C36" s="334" t="s">
        <v>120</v>
      </c>
      <c r="D36" s="183" t="s">
        <v>121</v>
      </c>
      <c r="E36" s="17" t="s">
        <v>122</v>
      </c>
      <c r="F36" s="18" t="s">
        <v>123</v>
      </c>
      <c r="G36" s="72">
        <v>1</v>
      </c>
      <c r="H36" s="61">
        <v>1</v>
      </c>
      <c r="I36" s="62">
        <v>1</v>
      </c>
      <c r="J36" s="62">
        <v>1</v>
      </c>
      <c r="K36" s="62">
        <v>1</v>
      </c>
      <c r="L36" s="62"/>
      <c r="M36" s="49"/>
      <c r="N36" s="49"/>
      <c r="O36" s="49"/>
      <c r="P36" s="50">
        <v>1</v>
      </c>
      <c r="Q36" s="51">
        <v>1</v>
      </c>
      <c r="R36" s="26">
        <f t="shared" si="8"/>
        <v>7</v>
      </c>
      <c r="S36" s="74">
        <f t="shared" si="9"/>
        <v>0.63636363636363635</v>
      </c>
      <c r="T36" s="28"/>
      <c r="U36" s="52"/>
      <c r="V36" s="75"/>
      <c r="W36" s="54"/>
      <c r="X36" s="18" t="s">
        <v>31</v>
      </c>
      <c r="Y36" s="229"/>
      <c r="Z36" s="236"/>
    </row>
    <row r="37" spans="1:27" ht="15" customHeight="1" x14ac:dyDescent="0.35">
      <c r="A37" s="427"/>
      <c r="B37" s="464"/>
      <c r="C37" s="334"/>
      <c r="D37" s="320" t="s">
        <v>124</v>
      </c>
      <c r="E37" s="17" t="s">
        <v>125</v>
      </c>
      <c r="F37" s="18"/>
      <c r="G37" s="72"/>
      <c r="H37" s="61">
        <v>1</v>
      </c>
      <c r="I37" s="62"/>
      <c r="J37" s="62"/>
      <c r="K37" s="62"/>
      <c r="L37" s="62"/>
      <c r="M37" s="49"/>
      <c r="N37" s="49"/>
      <c r="O37" s="49"/>
      <c r="P37" s="50"/>
      <c r="Q37" s="51"/>
      <c r="R37" s="26">
        <f t="shared" si="8"/>
        <v>1</v>
      </c>
      <c r="S37" s="74">
        <f t="shared" si="9"/>
        <v>9.0909090909090912E-2</v>
      </c>
      <c r="T37" s="28"/>
      <c r="U37" s="52" t="s">
        <v>126</v>
      </c>
      <c r="V37" s="75"/>
      <c r="W37" s="54"/>
      <c r="X37" s="18"/>
      <c r="Y37" s="229"/>
      <c r="Z37" s="236"/>
    </row>
    <row r="38" spans="1:27" ht="15" customHeight="1" x14ac:dyDescent="0.35">
      <c r="A38" s="427"/>
      <c r="B38" s="464"/>
      <c r="C38" s="334"/>
      <c r="D38" s="320"/>
      <c r="E38" s="17" t="s">
        <v>127</v>
      </c>
      <c r="F38" s="18" t="s">
        <v>128</v>
      </c>
      <c r="G38" s="72">
        <v>1</v>
      </c>
      <c r="H38" s="61"/>
      <c r="I38" s="62"/>
      <c r="J38" s="62">
        <v>1</v>
      </c>
      <c r="K38" s="62"/>
      <c r="L38" s="62"/>
      <c r="M38" s="49"/>
      <c r="N38" s="49"/>
      <c r="O38" s="49"/>
      <c r="P38" s="50">
        <v>1</v>
      </c>
      <c r="Q38" s="51"/>
      <c r="R38" s="26">
        <f t="shared" si="8"/>
        <v>3</v>
      </c>
      <c r="S38" s="74">
        <f t="shared" si="9"/>
        <v>0.27272727272727271</v>
      </c>
      <c r="T38" s="28"/>
      <c r="U38" s="52"/>
      <c r="V38" s="75"/>
      <c r="W38" s="54"/>
      <c r="X38" s="18" t="s">
        <v>31</v>
      </c>
      <c r="Y38" s="229"/>
      <c r="Z38" s="236"/>
      <c r="AA38" s="77"/>
    </row>
    <row r="39" spans="1:27" ht="15" customHeight="1" x14ac:dyDescent="0.35">
      <c r="A39" s="427"/>
      <c r="B39" s="464"/>
      <c r="C39" s="334"/>
      <c r="D39" s="320" t="s">
        <v>129</v>
      </c>
      <c r="E39" s="17" t="s">
        <v>130</v>
      </c>
      <c r="F39" s="18" t="s">
        <v>131</v>
      </c>
      <c r="G39" s="72">
        <v>1</v>
      </c>
      <c r="H39" s="61"/>
      <c r="I39" s="62">
        <v>1</v>
      </c>
      <c r="J39" s="62">
        <v>1</v>
      </c>
      <c r="K39" s="62"/>
      <c r="L39" s="62"/>
      <c r="M39" s="49"/>
      <c r="N39" s="49">
        <v>1</v>
      </c>
      <c r="O39" s="49">
        <v>1</v>
      </c>
      <c r="P39" s="50">
        <v>1</v>
      </c>
      <c r="Q39" s="51">
        <v>1</v>
      </c>
      <c r="R39" s="26">
        <f t="shared" si="8"/>
        <v>7</v>
      </c>
      <c r="S39" s="74">
        <f t="shared" si="9"/>
        <v>0.63636363636363635</v>
      </c>
      <c r="T39" s="28"/>
      <c r="U39" s="52"/>
      <c r="V39" s="75" t="s">
        <v>36</v>
      </c>
      <c r="W39" s="54"/>
      <c r="X39" s="18" t="s">
        <v>31</v>
      </c>
      <c r="Y39" s="229"/>
      <c r="Z39" s="236"/>
    </row>
    <row r="40" spans="1:27" ht="15" customHeight="1" x14ac:dyDescent="0.35">
      <c r="A40" s="427"/>
      <c r="B40" s="464"/>
      <c r="C40" s="334"/>
      <c r="D40" s="320"/>
      <c r="E40" s="17" t="s">
        <v>132</v>
      </c>
      <c r="F40" s="18" t="s">
        <v>133</v>
      </c>
      <c r="G40" s="72">
        <v>1</v>
      </c>
      <c r="H40" s="61"/>
      <c r="I40" s="62">
        <v>1</v>
      </c>
      <c r="J40" s="62">
        <v>1</v>
      </c>
      <c r="K40" s="62">
        <v>1</v>
      </c>
      <c r="L40" s="62">
        <v>1</v>
      </c>
      <c r="M40" s="49">
        <v>1</v>
      </c>
      <c r="N40" s="49">
        <v>1</v>
      </c>
      <c r="O40" s="49">
        <v>1</v>
      </c>
      <c r="P40" s="50"/>
      <c r="Q40" s="51">
        <v>1</v>
      </c>
      <c r="R40" s="26">
        <f t="shared" si="8"/>
        <v>9</v>
      </c>
      <c r="S40" s="74">
        <f t="shared" si="9"/>
        <v>0.81818181818181823</v>
      </c>
      <c r="T40" s="28"/>
      <c r="U40" s="52"/>
      <c r="V40" s="75" t="s">
        <v>36</v>
      </c>
      <c r="W40" s="54"/>
      <c r="X40" s="18" t="s">
        <v>31</v>
      </c>
      <c r="Y40" s="229"/>
      <c r="Z40" s="236"/>
    </row>
    <row r="41" spans="1:27" ht="15" customHeight="1" x14ac:dyDescent="0.35">
      <c r="A41" s="427"/>
      <c r="B41" s="464"/>
      <c r="C41" s="334"/>
      <c r="D41" s="320"/>
      <c r="E41" s="17" t="s">
        <v>134</v>
      </c>
      <c r="F41" s="18" t="s">
        <v>135</v>
      </c>
      <c r="G41" s="72">
        <v>1</v>
      </c>
      <c r="H41" s="61"/>
      <c r="I41" s="62">
        <v>1</v>
      </c>
      <c r="J41" s="62"/>
      <c r="K41" s="62">
        <v>1</v>
      </c>
      <c r="L41" s="62"/>
      <c r="M41" s="49"/>
      <c r="N41" s="49">
        <v>1</v>
      </c>
      <c r="O41" s="49"/>
      <c r="P41" s="50"/>
      <c r="Q41" s="51"/>
      <c r="R41" s="26">
        <f t="shared" si="8"/>
        <v>4</v>
      </c>
      <c r="S41" s="74">
        <f t="shared" si="9"/>
        <v>0.36363636363636365</v>
      </c>
      <c r="T41" s="28"/>
      <c r="U41" s="52"/>
      <c r="V41" s="75" t="s">
        <v>36</v>
      </c>
      <c r="W41" s="54"/>
      <c r="X41" s="18" t="s">
        <v>31</v>
      </c>
      <c r="Y41" s="229"/>
      <c r="Z41" s="236"/>
    </row>
    <row r="42" spans="1:27" ht="15" customHeight="1" x14ac:dyDescent="0.35">
      <c r="A42" s="427"/>
      <c r="B42" s="464"/>
      <c r="C42" s="334"/>
      <c r="D42" s="183" t="s">
        <v>136</v>
      </c>
      <c r="E42" s="17" t="s">
        <v>137</v>
      </c>
      <c r="F42" s="18" t="s">
        <v>138</v>
      </c>
      <c r="G42" s="72"/>
      <c r="H42" s="61">
        <v>1</v>
      </c>
      <c r="I42" s="62"/>
      <c r="J42" s="78">
        <v>1</v>
      </c>
      <c r="K42" s="78">
        <v>1</v>
      </c>
      <c r="L42" s="62"/>
      <c r="M42" s="49"/>
      <c r="N42" s="49"/>
      <c r="O42" s="49">
        <v>1</v>
      </c>
      <c r="P42" s="50"/>
      <c r="Q42" s="51"/>
      <c r="R42" s="26">
        <f t="shared" si="8"/>
        <v>4</v>
      </c>
      <c r="S42" s="74">
        <f t="shared" si="9"/>
        <v>0.36363636363636365</v>
      </c>
      <c r="T42" s="28"/>
      <c r="U42" s="52"/>
      <c r="V42" s="75"/>
      <c r="W42" s="54"/>
      <c r="X42" s="18" t="s">
        <v>31</v>
      </c>
      <c r="Y42" s="229"/>
      <c r="Z42" s="236"/>
    </row>
    <row r="43" spans="1:27" ht="15.75" customHeight="1" thickBot="1" x14ac:dyDescent="0.4">
      <c r="A43" s="428"/>
      <c r="B43" s="465"/>
      <c r="C43" s="315" t="s">
        <v>703</v>
      </c>
      <c r="D43" s="429"/>
      <c r="E43" s="429"/>
      <c r="F43" s="430"/>
      <c r="G43" s="79">
        <f t="shared" ref="G43:Q43" si="10">SUM(G26:G42)</f>
        <v>8</v>
      </c>
      <c r="H43" s="80">
        <f t="shared" si="10"/>
        <v>11</v>
      </c>
      <c r="I43" s="80">
        <f t="shared" si="10"/>
        <v>7</v>
      </c>
      <c r="J43" s="80">
        <f t="shared" si="10"/>
        <v>9</v>
      </c>
      <c r="K43" s="80">
        <f t="shared" si="10"/>
        <v>9</v>
      </c>
      <c r="L43" s="80">
        <f t="shared" si="10"/>
        <v>2</v>
      </c>
      <c r="M43" s="80">
        <f t="shared" si="10"/>
        <v>2</v>
      </c>
      <c r="N43" s="80">
        <f t="shared" si="10"/>
        <v>7</v>
      </c>
      <c r="O43" s="80">
        <f t="shared" si="10"/>
        <v>5</v>
      </c>
      <c r="P43" s="80">
        <f t="shared" si="10"/>
        <v>5</v>
      </c>
      <c r="Q43" s="81">
        <f t="shared" si="10"/>
        <v>4</v>
      </c>
      <c r="R43" s="37"/>
      <c r="S43" s="82"/>
      <c r="T43" s="146">
        <v>2</v>
      </c>
      <c r="U43" s="147">
        <v>2</v>
      </c>
      <c r="V43" s="194">
        <v>5</v>
      </c>
      <c r="W43" s="313">
        <v>1</v>
      </c>
      <c r="X43" s="392"/>
      <c r="Y43" s="243">
        <v>0</v>
      </c>
      <c r="Z43" s="279"/>
    </row>
    <row r="44" spans="1:27" ht="13.5" customHeight="1" x14ac:dyDescent="0.35">
      <c r="A44" s="416" t="s">
        <v>140</v>
      </c>
      <c r="B44" s="466" t="s">
        <v>140</v>
      </c>
      <c r="C44" s="417" t="s">
        <v>141</v>
      </c>
      <c r="D44" s="418" t="s">
        <v>142</v>
      </c>
      <c r="E44" s="304" t="s">
        <v>143</v>
      </c>
      <c r="F44" s="204" t="s">
        <v>144</v>
      </c>
      <c r="G44" s="163">
        <v>1</v>
      </c>
      <c r="H44" s="164"/>
      <c r="I44" s="165">
        <v>1</v>
      </c>
      <c r="J44" s="165">
        <v>1</v>
      </c>
      <c r="K44" s="165">
        <v>1</v>
      </c>
      <c r="L44" s="165"/>
      <c r="M44" s="166"/>
      <c r="N44" s="166"/>
      <c r="O44" s="166"/>
      <c r="P44" s="167"/>
      <c r="Q44" s="168">
        <v>1</v>
      </c>
      <c r="R44" s="305">
        <f t="shared" ref="R44:R105" si="11">SUM(G44:Q44)</f>
        <v>5</v>
      </c>
      <c r="S44" s="306">
        <f t="shared" ref="S44:S105" si="12">(SUM(G44:Q44))/11</f>
        <v>0.45454545454545453</v>
      </c>
      <c r="T44" s="176"/>
      <c r="U44" s="307"/>
      <c r="V44" s="45"/>
      <c r="W44" s="10"/>
      <c r="X44" s="15" t="s">
        <v>31</v>
      </c>
      <c r="Y44" s="231" t="s">
        <v>145</v>
      </c>
      <c r="Z44" s="277"/>
    </row>
    <row r="45" spans="1:27" ht="13.5" customHeight="1" x14ac:dyDescent="0.35">
      <c r="A45" s="416"/>
      <c r="B45" s="467"/>
      <c r="C45" s="316"/>
      <c r="D45" s="317"/>
      <c r="E45" s="86" t="s">
        <v>146</v>
      </c>
      <c r="F45" s="97" t="s">
        <v>147</v>
      </c>
      <c r="G45" s="72"/>
      <c r="H45" s="61">
        <v>1</v>
      </c>
      <c r="I45" s="62"/>
      <c r="J45" s="62"/>
      <c r="K45" s="62"/>
      <c r="L45" s="62"/>
      <c r="M45" s="49"/>
      <c r="N45" s="49"/>
      <c r="O45" s="49"/>
      <c r="P45" s="50"/>
      <c r="Q45" s="51"/>
      <c r="R45" s="87">
        <f t="shared" si="11"/>
        <v>1</v>
      </c>
      <c r="S45" s="88">
        <f t="shared" si="12"/>
        <v>9.0909090909090912E-2</v>
      </c>
      <c r="T45" s="28"/>
      <c r="U45" s="89"/>
      <c r="V45" s="149"/>
      <c r="W45" s="26"/>
      <c r="X45" s="31" t="s">
        <v>31</v>
      </c>
      <c r="Y45" s="229" t="s">
        <v>145</v>
      </c>
      <c r="Z45" s="236"/>
    </row>
    <row r="46" spans="1:27" ht="13.5" customHeight="1" x14ac:dyDescent="0.35">
      <c r="A46" s="416"/>
      <c r="B46" s="467"/>
      <c r="C46" s="316"/>
      <c r="D46" s="317"/>
      <c r="E46" s="90" t="s">
        <v>148</v>
      </c>
      <c r="F46" s="97" t="s">
        <v>689</v>
      </c>
      <c r="G46" s="150"/>
      <c r="H46" s="151">
        <v>1</v>
      </c>
      <c r="I46" s="152"/>
      <c r="J46" s="152"/>
      <c r="K46" s="152"/>
      <c r="L46" s="152"/>
      <c r="M46" s="153"/>
      <c r="N46" s="153"/>
      <c r="O46" s="153"/>
      <c r="P46" s="154"/>
      <c r="Q46" s="155"/>
      <c r="R46" s="156">
        <f t="shared" si="11"/>
        <v>1</v>
      </c>
      <c r="S46" s="157">
        <f t="shared" si="12"/>
        <v>9.0909090909090912E-2</v>
      </c>
      <c r="T46" s="158"/>
      <c r="U46" s="159"/>
      <c r="V46" s="53"/>
      <c r="W46" s="26"/>
      <c r="X46" s="31" t="s">
        <v>31</v>
      </c>
      <c r="Y46" s="229" t="s">
        <v>145</v>
      </c>
      <c r="Z46" s="236"/>
    </row>
    <row r="47" spans="1:27" ht="13.5" customHeight="1" x14ac:dyDescent="0.35">
      <c r="A47" s="416"/>
      <c r="B47" s="467"/>
      <c r="C47" s="316"/>
      <c r="D47" s="317"/>
      <c r="E47" s="86" t="s">
        <v>149</v>
      </c>
      <c r="F47" s="97" t="s">
        <v>150</v>
      </c>
      <c r="G47" s="72">
        <v>1</v>
      </c>
      <c r="H47" s="61">
        <v>1</v>
      </c>
      <c r="I47" s="62">
        <v>1</v>
      </c>
      <c r="J47" s="62">
        <v>1</v>
      </c>
      <c r="K47" s="62">
        <v>1</v>
      </c>
      <c r="L47" s="62">
        <v>1</v>
      </c>
      <c r="M47" s="49">
        <v>1</v>
      </c>
      <c r="N47" s="49">
        <v>1</v>
      </c>
      <c r="O47" s="49">
        <v>1</v>
      </c>
      <c r="P47" s="50"/>
      <c r="Q47" s="51">
        <v>1</v>
      </c>
      <c r="R47" s="87">
        <f t="shared" si="11"/>
        <v>10</v>
      </c>
      <c r="S47" s="88">
        <f t="shared" si="12"/>
        <v>0.90909090909090906</v>
      </c>
      <c r="T47" s="28" t="s">
        <v>151</v>
      </c>
      <c r="U47" s="89"/>
      <c r="V47" s="53"/>
      <c r="W47" s="26"/>
      <c r="X47" s="31" t="s">
        <v>31</v>
      </c>
      <c r="Y47" s="229" t="s">
        <v>145</v>
      </c>
      <c r="Z47" s="236"/>
    </row>
    <row r="48" spans="1:27" ht="13.5" customHeight="1" x14ac:dyDescent="0.35">
      <c r="A48" s="416"/>
      <c r="B48" s="467"/>
      <c r="C48" s="316"/>
      <c r="D48" s="317"/>
      <c r="E48" s="86" t="s">
        <v>152</v>
      </c>
      <c r="F48" s="97" t="s">
        <v>153</v>
      </c>
      <c r="G48" s="72"/>
      <c r="H48" s="61">
        <v>1</v>
      </c>
      <c r="I48" s="62">
        <v>1</v>
      </c>
      <c r="J48" s="62">
        <v>1</v>
      </c>
      <c r="K48" s="62">
        <v>1</v>
      </c>
      <c r="L48" s="62"/>
      <c r="M48" s="49"/>
      <c r="N48" s="49"/>
      <c r="O48" s="49"/>
      <c r="P48" s="50"/>
      <c r="Q48" s="51"/>
      <c r="R48" s="87">
        <f t="shared" si="11"/>
        <v>4</v>
      </c>
      <c r="S48" s="88">
        <f t="shared" si="12"/>
        <v>0.36363636363636365</v>
      </c>
      <c r="T48" s="28" t="s">
        <v>151</v>
      </c>
      <c r="U48" s="89"/>
      <c r="V48" s="53"/>
      <c r="W48" s="26"/>
      <c r="X48" s="18" t="s">
        <v>31</v>
      </c>
      <c r="Y48" s="229" t="s">
        <v>145</v>
      </c>
      <c r="Z48" s="236"/>
    </row>
    <row r="49" spans="1:26" ht="13.5" customHeight="1" x14ac:dyDescent="0.35">
      <c r="A49" s="416"/>
      <c r="B49" s="467"/>
      <c r="C49" s="316"/>
      <c r="D49" s="317"/>
      <c r="E49" s="90" t="s">
        <v>154</v>
      </c>
      <c r="F49" s="97" t="s">
        <v>155</v>
      </c>
      <c r="G49" s="72">
        <v>1</v>
      </c>
      <c r="H49" s="61">
        <v>1</v>
      </c>
      <c r="I49" s="62">
        <v>1</v>
      </c>
      <c r="J49" s="62">
        <v>1</v>
      </c>
      <c r="K49" s="62">
        <v>1</v>
      </c>
      <c r="L49" s="62">
        <v>1</v>
      </c>
      <c r="M49" s="49">
        <v>1</v>
      </c>
      <c r="N49" s="49">
        <v>1</v>
      </c>
      <c r="O49" s="49">
        <v>1</v>
      </c>
      <c r="P49" s="50">
        <v>1</v>
      </c>
      <c r="Q49" s="51">
        <v>1</v>
      </c>
      <c r="R49" s="87">
        <f t="shared" si="11"/>
        <v>11</v>
      </c>
      <c r="S49" s="88">
        <f t="shared" si="12"/>
        <v>1</v>
      </c>
      <c r="T49" s="28"/>
      <c r="U49" s="89"/>
      <c r="V49" s="53"/>
      <c r="W49" s="26"/>
      <c r="X49" s="31" t="s">
        <v>31</v>
      </c>
      <c r="Y49" s="232" t="s">
        <v>145</v>
      </c>
      <c r="Z49" s="236"/>
    </row>
    <row r="50" spans="1:26" ht="13.5" customHeight="1" x14ac:dyDescent="0.35">
      <c r="A50" s="416"/>
      <c r="B50" s="467"/>
      <c r="C50" s="316"/>
      <c r="D50" s="317"/>
      <c r="E50" s="90" t="s">
        <v>156</v>
      </c>
      <c r="F50" s="97" t="s">
        <v>157</v>
      </c>
      <c r="G50" s="72"/>
      <c r="H50" s="61"/>
      <c r="I50" s="62">
        <v>1</v>
      </c>
      <c r="J50" s="62"/>
      <c r="K50" s="62"/>
      <c r="L50" s="62"/>
      <c r="M50" s="49"/>
      <c r="N50" s="49"/>
      <c r="O50" s="49"/>
      <c r="P50" s="50"/>
      <c r="Q50" s="51"/>
      <c r="R50" s="87">
        <f t="shared" si="11"/>
        <v>1</v>
      </c>
      <c r="S50" s="88">
        <f t="shared" si="12"/>
        <v>9.0909090909090912E-2</v>
      </c>
      <c r="T50" s="28"/>
      <c r="U50" s="89"/>
      <c r="V50" s="53"/>
      <c r="W50" s="26"/>
      <c r="X50" s="31" t="s">
        <v>31</v>
      </c>
      <c r="Y50" s="232" t="s">
        <v>145</v>
      </c>
      <c r="Z50" s="236"/>
    </row>
    <row r="51" spans="1:26" ht="13.5" customHeight="1" x14ac:dyDescent="0.35">
      <c r="A51" s="416"/>
      <c r="B51" s="467"/>
      <c r="C51" s="316"/>
      <c r="D51" s="317"/>
      <c r="E51" s="90" t="s">
        <v>158</v>
      </c>
      <c r="F51" s="97" t="s">
        <v>159</v>
      </c>
      <c r="G51" s="72"/>
      <c r="H51" s="61"/>
      <c r="I51" s="62"/>
      <c r="J51" s="62"/>
      <c r="K51" s="62">
        <v>1</v>
      </c>
      <c r="L51" s="62"/>
      <c r="M51" s="49"/>
      <c r="N51" s="49"/>
      <c r="O51" s="49"/>
      <c r="P51" s="50"/>
      <c r="Q51" s="51"/>
      <c r="R51" s="87">
        <f t="shared" si="11"/>
        <v>1</v>
      </c>
      <c r="S51" s="88">
        <f t="shared" si="12"/>
        <v>9.0909090909090912E-2</v>
      </c>
      <c r="T51" s="28"/>
      <c r="U51" s="89"/>
      <c r="V51" s="53"/>
      <c r="W51" s="26"/>
      <c r="X51" s="31" t="s">
        <v>31</v>
      </c>
      <c r="Y51" s="232" t="s">
        <v>145</v>
      </c>
      <c r="Z51" s="236"/>
    </row>
    <row r="52" spans="1:26" ht="13.5" customHeight="1" x14ac:dyDescent="0.35">
      <c r="A52" s="416"/>
      <c r="B52" s="467"/>
      <c r="C52" s="316"/>
      <c r="D52" s="317"/>
      <c r="E52" s="90" t="s">
        <v>160</v>
      </c>
      <c r="F52" s="97" t="s">
        <v>161</v>
      </c>
      <c r="G52" s="72"/>
      <c r="H52" s="61">
        <v>1</v>
      </c>
      <c r="I52" s="62"/>
      <c r="J52" s="62">
        <v>1</v>
      </c>
      <c r="K52" s="62"/>
      <c r="L52" s="62"/>
      <c r="M52" s="49"/>
      <c r="N52" s="49"/>
      <c r="O52" s="49"/>
      <c r="P52" s="50">
        <v>1</v>
      </c>
      <c r="Q52" s="51"/>
      <c r="R52" s="87">
        <f t="shared" si="11"/>
        <v>3</v>
      </c>
      <c r="S52" s="88">
        <f t="shared" si="12"/>
        <v>0.27272727272727271</v>
      </c>
      <c r="T52" s="28"/>
      <c r="U52" s="89"/>
      <c r="V52" s="53"/>
      <c r="W52" s="26"/>
      <c r="X52" s="31" t="s">
        <v>31</v>
      </c>
      <c r="Y52" s="232" t="s">
        <v>145</v>
      </c>
      <c r="Z52" s="236"/>
    </row>
    <row r="53" spans="1:26" ht="13.5" customHeight="1" x14ac:dyDescent="0.35">
      <c r="A53" s="416"/>
      <c r="B53" s="467"/>
      <c r="C53" s="316"/>
      <c r="D53" s="317"/>
      <c r="E53" s="90" t="s">
        <v>162</v>
      </c>
      <c r="F53" s="97" t="s">
        <v>163</v>
      </c>
      <c r="G53" s="72">
        <v>1</v>
      </c>
      <c r="H53" s="61">
        <v>1</v>
      </c>
      <c r="I53" s="62">
        <v>1</v>
      </c>
      <c r="J53" s="62">
        <v>1</v>
      </c>
      <c r="K53" s="62">
        <v>1</v>
      </c>
      <c r="L53" s="62">
        <v>1</v>
      </c>
      <c r="M53" s="49">
        <v>1</v>
      </c>
      <c r="N53" s="49">
        <v>1</v>
      </c>
      <c r="O53" s="49">
        <v>1</v>
      </c>
      <c r="P53" s="50">
        <v>1</v>
      </c>
      <c r="Q53" s="51">
        <v>1</v>
      </c>
      <c r="R53" s="87">
        <f t="shared" si="11"/>
        <v>11</v>
      </c>
      <c r="S53" s="88">
        <f t="shared" si="12"/>
        <v>1</v>
      </c>
      <c r="T53" s="28"/>
      <c r="U53" s="89"/>
      <c r="V53" s="53"/>
      <c r="W53" s="26"/>
      <c r="X53" s="31" t="s">
        <v>31</v>
      </c>
      <c r="Y53" s="232" t="s">
        <v>145</v>
      </c>
      <c r="Z53" s="236"/>
    </row>
    <row r="54" spans="1:26" ht="13.5" customHeight="1" x14ac:dyDescent="0.35">
      <c r="A54" s="416"/>
      <c r="B54" s="467"/>
      <c r="C54" s="316"/>
      <c r="D54" s="188" t="s">
        <v>164</v>
      </c>
      <c r="E54" s="86" t="s">
        <v>165</v>
      </c>
      <c r="F54" s="97" t="s">
        <v>166</v>
      </c>
      <c r="G54" s="72">
        <v>1</v>
      </c>
      <c r="H54" s="61">
        <v>1</v>
      </c>
      <c r="I54" s="62">
        <v>1</v>
      </c>
      <c r="J54" s="62">
        <v>1</v>
      </c>
      <c r="K54" s="62">
        <v>1</v>
      </c>
      <c r="L54" s="78">
        <v>1</v>
      </c>
      <c r="M54" s="49"/>
      <c r="N54" s="49"/>
      <c r="O54" s="49"/>
      <c r="P54" s="50"/>
      <c r="Q54" s="51">
        <v>1</v>
      </c>
      <c r="R54" s="87">
        <f t="shared" si="11"/>
        <v>7</v>
      </c>
      <c r="S54" s="88">
        <f t="shared" si="12"/>
        <v>0.63636363636363635</v>
      </c>
      <c r="T54" s="28" t="s">
        <v>151</v>
      </c>
      <c r="U54" s="89"/>
      <c r="V54" s="53"/>
      <c r="W54" s="26"/>
      <c r="X54" s="31" t="s">
        <v>31</v>
      </c>
      <c r="Y54" s="232" t="s">
        <v>145</v>
      </c>
      <c r="Z54" s="236" t="s">
        <v>710</v>
      </c>
    </row>
    <row r="55" spans="1:26" ht="13.5" customHeight="1" x14ac:dyDescent="0.35">
      <c r="A55" s="416"/>
      <c r="B55" s="467"/>
      <c r="C55" s="316" t="s">
        <v>167</v>
      </c>
      <c r="D55" s="317" t="s">
        <v>168</v>
      </c>
      <c r="E55" s="90" t="s">
        <v>169</v>
      </c>
      <c r="F55" s="97" t="s">
        <v>170</v>
      </c>
      <c r="G55" s="72"/>
      <c r="H55" s="61"/>
      <c r="I55" s="62">
        <v>1</v>
      </c>
      <c r="J55" s="62">
        <v>1</v>
      </c>
      <c r="K55" s="62"/>
      <c r="L55" s="62"/>
      <c r="M55" s="49"/>
      <c r="N55" s="49"/>
      <c r="O55" s="49"/>
      <c r="P55" s="50"/>
      <c r="Q55" s="51"/>
      <c r="R55" s="87">
        <f t="shared" si="11"/>
        <v>2</v>
      </c>
      <c r="S55" s="88">
        <f t="shared" si="12"/>
        <v>0.18181818181818182</v>
      </c>
      <c r="T55" s="28"/>
      <c r="U55" s="89"/>
      <c r="V55" s="53" t="s">
        <v>30</v>
      </c>
      <c r="W55" s="26"/>
      <c r="X55" s="31" t="s">
        <v>31</v>
      </c>
      <c r="Y55" s="232"/>
      <c r="Z55" s="236" t="s">
        <v>710</v>
      </c>
    </row>
    <row r="56" spans="1:26" ht="15" customHeight="1" x14ac:dyDescent="0.35">
      <c r="A56" s="416"/>
      <c r="B56" s="467"/>
      <c r="C56" s="316"/>
      <c r="D56" s="317"/>
      <c r="E56" s="90" t="s">
        <v>171</v>
      </c>
      <c r="F56" s="97" t="s">
        <v>172</v>
      </c>
      <c r="G56" s="54"/>
      <c r="H56" s="91">
        <v>1</v>
      </c>
      <c r="I56" s="92"/>
      <c r="J56" s="78">
        <v>1</v>
      </c>
      <c r="K56" s="78">
        <v>1</v>
      </c>
      <c r="L56" s="78">
        <v>1</v>
      </c>
      <c r="M56" s="93"/>
      <c r="N56" s="93"/>
      <c r="O56" s="93"/>
      <c r="P56" s="93"/>
      <c r="Q56" s="94"/>
      <c r="R56" s="87">
        <f t="shared" si="11"/>
        <v>4</v>
      </c>
      <c r="S56" s="88">
        <f t="shared" si="12"/>
        <v>0.36363636363636365</v>
      </c>
      <c r="T56" s="95"/>
      <c r="U56" s="89" t="s">
        <v>126</v>
      </c>
      <c r="V56" s="97"/>
      <c r="W56" s="54" t="s">
        <v>31</v>
      </c>
      <c r="X56" s="18" t="s">
        <v>31</v>
      </c>
      <c r="Y56" s="233"/>
      <c r="Z56" s="236" t="s">
        <v>710</v>
      </c>
    </row>
    <row r="57" spans="1:26" ht="13.5" customHeight="1" x14ac:dyDescent="0.35">
      <c r="A57" s="416"/>
      <c r="B57" s="467"/>
      <c r="C57" s="316"/>
      <c r="D57" s="317"/>
      <c r="E57" s="90" t="s">
        <v>173</v>
      </c>
      <c r="F57" s="97" t="s">
        <v>174</v>
      </c>
      <c r="G57" s="72">
        <v>1</v>
      </c>
      <c r="H57" s="61">
        <v>1</v>
      </c>
      <c r="I57" s="62">
        <v>1</v>
      </c>
      <c r="J57" s="62">
        <v>1</v>
      </c>
      <c r="K57" s="62">
        <v>1</v>
      </c>
      <c r="L57" s="62"/>
      <c r="M57" s="49">
        <v>1</v>
      </c>
      <c r="N57" s="49">
        <v>1</v>
      </c>
      <c r="O57" s="49">
        <v>1</v>
      </c>
      <c r="P57" s="50"/>
      <c r="Q57" s="51"/>
      <c r="R57" s="87">
        <f t="shared" si="11"/>
        <v>8</v>
      </c>
      <c r="S57" s="88">
        <f t="shared" si="12"/>
        <v>0.72727272727272729</v>
      </c>
      <c r="T57" s="28"/>
      <c r="U57" s="89"/>
      <c r="V57" s="53" t="s">
        <v>30</v>
      </c>
      <c r="W57" s="26"/>
      <c r="X57" s="31" t="s">
        <v>31</v>
      </c>
      <c r="Y57" s="232" t="s">
        <v>36</v>
      </c>
      <c r="Z57" s="236" t="s">
        <v>710</v>
      </c>
    </row>
    <row r="58" spans="1:26" ht="13.5" customHeight="1" x14ac:dyDescent="0.35">
      <c r="A58" s="416"/>
      <c r="B58" s="467"/>
      <c r="C58" s="316"/>
      <c r="D58" s="317"/>
      <c r="E58" s="86" t="s">
        <v>175</v>
      </c>
      <c r="F58" s="97" t="s">
        <v>714</v>
      </c>
      <c r="G58" s="72"/>
      <c r="H58" s="61"/>
      <c r="I58" s="78">
        <v>1</v>
      </c>
      <c r="J58" s="62">
        <v>1</v>
      </c>
      <c r="K58" s="62">
        <v>1</v>
      </c>
      <c r="L58" s="62"/>
      <c r="M58" s="49"/>
      <c r="N58" s="49"/>
      <c r="O58" s="49"/>
      <c r="P58" s="50"/>
      <c r="Q58" s="51"/>
      <c r="R58" s="87">
        <f t="shared" si="11"/>
        <v>3</v>
      </c>
      <c r="S58" s="88">
        <f t="shared" si="12"/>
        <v>0.27272727272727271</v>
      </c>
      <c r="T58" s="28" t="s">
        <v>151</v>
      </c>
      <c r="U58" s="89"/>
      <c r="V58" s="53"/>
      <c r="W58" s="26"/>
      <c r="X58" s="31" t="s">
        <v>31</v>
      </c>
      <c r="Y58" s="232"/>
      <c r="Z58" s="236" t="s">
        <v>710</v>
      </c>
    </row>
    <row r="59" spans="1:26" ht="13.5" customHeight="1" x14ac:dyDescent="0.35">
      <c r="A59" s="416"/>
      <c r="B59" s="467"/>
      <c r="C59" s="316"/>
      <c r="D59" s="317"/>
      <c r="E59" s="90" t="s">
        <v>176</v>
      </c>
      <c r="F59" s="97" t="s">
        <v>177</v>
      </c>
      <c r="G59" s="72"/>
      <c r="H59" s="61"/>
      <c r="I59" s="62"/>
      <c r="J59" s="62"/>
      <c r="K59" s="62">
        <v>1</v>
      </c>
      <c r="L59" s="62"/>
      <c r="M59" s="49"/>
      <c r="N59" s="49"/>
      <c r="O59" s="49"/>
      <c r="P59" s="50"/>
      <c r="Q59" s="51"/>
      <c r="R59" s="87">
        <f t="shared" si="11"/>
        <v>1</v>
      </c>
      <c r="S59" s="88">
        <f t="shared" si="12"/>
        <v>9.0909090909090912E-2</v>
      </c>
      <c r="T59" s="28"/>
      <c r="U59" s="89"/>
      <c r="V59" s="53"/>
      <c r="W59" s="26"/>
      <c r="X59" s="31" t="s">
        <v>31</v>
      </c>
      <c r="Y59" s="232"/>
      <c r="Z59" s="236" t="s">
        <v>710</v>
      </c>
    </row>
    <row r="60" spans="1:26" ht="13.5" customHeight="1" x14ac:dyDescent="0.35">
      <c r="A60" s="416"/>
      <c r="B60" s="467"/>
      <c r="C60" s="316"/>
      <c r="D60" s="317"/>
      <c r="E60" s="90" t="s">
        <v>178</v>
      </c>
      <c r="F60" s="97" t="s">
        <v>179</v>
      </c>
      <c r="G60" s="72">
        <v>1</v>
      </c>
      <c r="H60" s="61">
        <v>1</v>
      </c>
      <c r="I60" s="62">
        <v>1</v>
      </c>
      <c r="J60" s="62">
        <v>1</v>
      </c>
      <c r="K60" s="62">
        <v>1</v>
      </c>
      <c r="L60" s="62"/>
      <c r="M60" s="49">
        <v>1</v>
      </c>
      <c r="N60" s="49">
        <v>1</v>
      </c>
      <c r="O60" s="49">
        <v>1</v>
      </c>
      <c r="P60" s="50">
        <v>1</v>
      </c>
      <c r="Q60" s="51">
        <v>1</v>
      </c>
      <c r="R60" s="87">
        <f t="shared" si="11"/>
        <v>10</v>
      </c>
      <c r="S60" s="88">
        <f t="shared" si="12"/>
        <v>0.90909090909090906</v>
      </c>
      <c r="T60" s="28" t="s">
        <v>180</v>
      </c>
      <c r="U60" s="89"/>
      <c r="V60" s="53"/>
      <c r="W60" s="26"/>
      <c r="X60" s="31" t="s">
        <v>31</v>
      </c>
      <c r="Y60" s="232" t="s">
        <v>181</v>
      </c>
      <c r="Z60" s="236" t="s">
        <v>710</v>
      </c>
    </row>
    <row r="61" spans="1:26" ht="13.5" customHeight="1" x14ac:dyDescent="0.35">
      <c r="A61" s="416"/>
      <c r="B61" s="467"/>
      <c r="C61" s="316"/>
      <c r="D61" s="317"/>
      <c r="E61" s="90" t="s">
        <v>182</v>
      </c>
      <c r="F61" s="97" t="s">
        <v>183</v>
      </c>
      <c r="G61" s="72"/>
      <c r="H61" s="61"/>
      <c r="I61" s="62"/>
      <c r="J61" s="62">
        <v>1</v>
      </c>
      <c r="K61" s="78">
        <v>1</v>
      </c>
      <c r="L61" s="62"/>
      <c r="M61" s="73">
        <v>1</v>
      </c>
      <c r="N61" s="49"/>
      <c r="O61" s="49"/>
      <c r="P61" s="50"/>
      <c r="Q61" s="51"/>
      <c r="R61" s="87">
        <f t="shared" si="11"/>
        <v>3</v>
      </c>
      <c r="S61" s="88">
        <f t="shared" si="12"/>
        <v>0.27272727272727271</v>
      </c>
      <c r="T61" s="28"/>
      <c r="U61" s="89"/>
      <c r="V61" s="53"/>
      <c r="W61" s="26"/>
      <c r="X61" s="31" t="s">
        <v>31</v>
      </c>
      <c r="Y61" s="232"/>
      <c r="Z61" s="236" t="s">
        <v>710</v>
      </c>
    </row>
    <row r="62" spans="1:26" ht="13.5" customHeight="1" x14ac:dyDescent="0.35">
      <c r="A62" s="416"/>
      <c r="B62" s="467"/>
      <c r="C62" s="316"/>
      <c r="D62" s="317"/>
      <c r="E62" s="86" t="s">
        <v>184</v>
      </c>
      <c r="F62" s="97" t="s">
        <v>185</v>
      </c>
      <c r="G62" s="72"/>
      <c r="H62" s="61">
        <v>1</v>
      </c>
      <c r="I62" s="62"/>
      <c r="J62" s="62"/>
      <c r="K62" s="62"/>
      <c r="L62" s="62"/>
      <c r="M62" s="49"/>
      <c r="N62" s="49"/>
      <c r="O62" s="49"/>
      <c r="P62" s="50"/>
      <c r="Q62" s="51"/>
      <c r="R62" s="87">
        <f t="shared" si="11"/>
        <v>1</v>
      </c>
      <c r="S62" s="88">
        <f t="shared" si="12"/>
        <v>9.0909090909090912E-2</v>
      </c>
      <c r="T62" s="28"/>
      <c r="U62" s="89"/>
      <c r="V62" s="53"/>
      <c r="W62" s="26"/>
      <c r="X62" s="31" t="s">
        <v>31</v>
      </c>
      <c r="Y62" s="232"/>
      <c r="Z62" s="236" t="s">
        <v>710</v>
      </c>
    </row>
    <row r="63" spans="1:26" ht="13.5" customHeight="1" x14ac:dyDescent="0.35">
      <c r="A63" s="416"/>
      <c r="B63" s="467"/>
      <c r="C63" s="316"/>
      <c r="D63" s="317"/>
      <c r="E63" s="90" t="s">
        <v>186</v>
      </c>
      <c r="F63" s="97" t="s">
        <v>187</v>
      </c>
      <c r="G63" s="72">
        <v>1</v>
      </c>
      <c r="H63" s="61">
        <v>1</v>
      </c>
      <c r="I63" s="62"/>
      <c r="J63" s="78">
        <v>1</v>
      </c>
      <c r="K63" s="62">
        <v>1</v>
      </c>
      <c r="L63" s="62"/>
      <c r="M63" s="49"/>
      <c r="N63" s="49"/>
      <c r="O63" s="49"/>
      <c r="P63" s="50"/>
      <c r="Q63" s="51"/>
      <c r="R63" s="87">
        <f t="shared" si="11"/>
        <v>4</v>
      </c>
      <c r="S63" s="88">
        <f t="shared" si="12"/>
        <v>0.36363636363636365</v>
      </c>
      <c r="T63" s="28"/>
      <c r="U63" s="89"/>
      <c r="V63" s="53"/>
      <c r="W63" s="26"/>
      <c r="X63" s="31" t="s">
        <v>31</v>
      </c>
      <c r="Y63" s="232"/>
      <c r="Z63" s="236" t="s">
        <v>710</v>
      </c>
    </row>
    <row r="64" spans="1:26" ht="13.5" customHeight="1" x14ac:dyDescent="0.35">
      <c r="A64" s="416"/>
      <c r="B64" s="467"/>
      <c r="C64" s="316"/>
      <c r="D64" s="317"/>
      <c r="E64" s="90" t="s">
        <v>693</v>
      </c>
      <c r="F64" s="97" t="s">
        <v>690</v>
      </c>
      <c r="G64" s="72">
        <v>1</v>
      </c>
      <c r="H64" s="61">
        <v>1</v>
      </c>
      <c r="I64" s="62">
        <v>1</v>
      </c>
      <c r="J64" s="62">
        <v>1</v>
      </c>
      <c r="K64" s="62">
        <v>1</v>
      </c>
      <c r="L64" s="62">
        <v>1</v>
      </c>
      <c r="M64" s="49">
        <v>1</v>
      </c>
      <c r="N64" s="49">
        <v>1</v>
      </c>
      <c r="O64" s="49">
        <v>1</v>
      </c>
      <c r="P64" s="50">
        <v>1</v>
      </c>
      <c r="Q64" s="51">
        <v>1</v>
      </c>
      <c r="R64" s="87">
        <f t="shared" si="11"/>
        <v>11</v>
      </c>
      <c r="S64" s="88">
        <f t="shared" si="12"/>
        <v>1</v>
      </c>
      <c r="T64" s="28" t="s">
        <v>188</v>
      </c>
      <c r="U64" s="89"/>
      <c r="V64" s="53"/>
      <c r="W64" s="26"/>
      <c r="X64" s="31" t="s">
        <v>31</v>
      </c>
      <c r="Y64" s="232"/>
      <c r="Z64" s="236" t="s">
        <v>710</v>
      </c>
    </row>
    <row r="65" spans="1:26" ht="12.75" customHeight="1" x14ac:dyDescent="0.35">
      <c r="A65" s="416"/>
      <c r="B65" s="467"/>
      <c r="C65" s="316"/>
      <c r="D65" s="317"/>
      <c r="E65" s="90" t="s">
        <v>189</v>
      </c>
      <c r="F65" s="161" t="s">
        <v>712</v>
      </c>
      <c r="G65" s="72">
        <v>1</v>
      </c>
      <c r="H65" s="61">
        <v>1</v>
      </c>
      <c r="I65" s="62">
        <v>1</v>
      </c>
      <c r="J65" s="62">
        <v>1</v>
      </c>
      <c r="K65" s="62">
        <v>1</v>
      </c>
      <c r="L65" s="62">
        <v>1</v>
      </c>
      <c r="M65" s="49">
        <v>1</v>
      </c>
      <c r="N65" s="49">
        <v>1</v>
      </c>
      <c r="O65" s="49">
        <v>1</v>
      </c>
      <c r="P65" s="50">
        <v>1</v>
      </c>
      <c r="Q65" s="51">
        <v>1</v>
      </c>
      <c r="R65" s="87">
        <f t="shared" si="11"/>
        <v>11</v>
      </c>
      <c r="S65" s="88">
        <f t="shared" si="12"/>
        <v>1</v>
      </c>
      <c r="T65" s="28" t="s">
        <v>188</v>
      </c>
      <c r="U65" s="89"/>
      <c r="V65" s="53"/>
      <c r="W65" s="26"/>
      <c r="X65" s="31" t="s">
        <v>31</v>
      </c>
      <c r="Y65" s="232"/>
      <c r="Z65" s="236" t="s">
        <v>710</v>
      </c>
    </row>
    <row r="66" spans="1:26" ht="13.5" customHeight="1" x14ac:dyDescent="0.35">
      <c r="A66" s="416"/>
      <c r="B66" s="467"/>
      <c r="C66" s="316" t="s">
        <v>190</v>
      </c>
      <c r="D66" s="188" t="s">
        <v>191</v>
      </c>
      <c r="E66" s="86" t="s">
        <v>192</v>
      </c>
      <c r="F66" s="97" t="s">
        <v>193</v>
      </c>
      <c r="G66" s="72"/>
      <c r="H66" s="61"/>
      <c r="I66" s="62"/>
      <c r="J66" s="62">
        <v>1</v>
      </c>
      <c r="K66" s="62"/>
      <c r="L66" s="62"/>
      <c r="M66" s="49"/>
      <c r="N66" s="49"/>
      <c r="O66" s="49"/>
      <c r="P66" s="50"/>
      <c r="Q66" s="51"/>
      <c r="R66" s="87">
        <f t="shared" si="11"/>
        <v>1</v>
      </c>
      <c r="S66" s="88">
        <f t="shared" si="12"/>
        <v>9.0909090909090912E-2</v>
      </c>
      <c r="T66" s="28" t="s">
        <v>151</v>
      </c>
      <c r="U66" s="89"/>
      <c r="V66" s="53"/>
      <c r="W66" s="26"/>
      <c r="X66" s="33" t="s">
        <v>39</v>
      </c>
      <c r="Y66" s="232"/>
      <c r="Z66" s="236"/>
    </row>
    <row r="67" spans="1:26" ht="13.5" customHeight="1" x14ac:dyDescent="0.35">
      <c r="A67" s="416"/>
      <c r="B67" s="467"/>
      <c r="C67" s="316"/>
      <c r="D67" s="317" t="s">
        <v>194</v>
      </c>
      <c r="E67" s="90" t="s">
        <v>195</v>
      </c>
      <c r="F67" s="97" t="s">
        <v>196</v>
      </c>
      <c r="G67" s="72">
        <v>1</v>
      </c>
      <c r="H67" s="61">
        <v>1</v>
      </c>
      <c r="I67" s="78">
        <v>1</v>
      </c>
      <c r="J67" s="62"/>
      <c r="K67" s="78">
        <v>1</v>
      </c>
      <c r="L67" s="62"/>
      <c r="M67" s="49"/>
      <c r="N67" s="49"/>
      <c r="O67" s="49"/>
      <c r="P67" s="50"/>
      <c r="Q67" s="51"/>
      <c r="R67" s="87">
        <f t="shared" si="11"/>
        <v>4</v>
      </c>
      <c r="S67" s="88">
        <f t="shared" si="12"/>
        <v>0.36363636363636365</v>
      </c>
      <c r="T67" s="28"/>
      <c r="U67" s="89"/>
      <c r="V67" s="53"/>
      <c r="W67" s="26"/>
      <c r="X67" s="31" t="s">
        <v>31</v>
      </c>
      <c r="Y67" s="232" t="s">
        <v>145</v>
      </c>
      <c r="Z67" s="236"/>
    </row>
    <row r="68" spans="1:26" ht="13.5" customHeight="1" x14ac:dyDescent="0.35">
      <c r="A68" s="416"/>
      <c r="B68" s="467"/>
      <c r="C68" s="316"/>
      <c r="D68" s="317"/>
      <c r="E68" s="90" t="s">
        <v>197</v>
      </c>
      <c r="F68" s="97" t="s">
        <v>198</v>
      </c>
      <c r="G68" s="72">
        <v>1</v>
      </c>
      <c r="H68" s="61">
        <v>1</v>
      </c>
      <c r="I68" s="62">
        <v>1</v>
      </c>
      <c r="J68" s="62">
        <v>1</v>
      </c>
      <c r="K68" s="62">
        <v>1</v>
      </c>
      <c r="L68" s="62">
        <v>1</v>
      </c>
      <c r="M68" s="49"/>
      <c r="N68" s="73">
        <v>1</v>
      </c>
      <c r="O68" s="49">
        <v>1</v>
      </c>
      <c r="P68" s="50"/>
      <c r="Q68" s="51">
        <v>1</v>
      </c>
      <c r="R68" s="87">
        <f t="shared" si="11"/>
        <v>9</v>
      </c>
      <c r="S68" s="88">
        <f t="shared" si="12"/>
        <v>0.81818181818181823</v>
      </c>
      <c r="T68" s="28"/>
      <c r="U68" s="89"/>
      <c r="V68" s="53"/>
      <c r="W68" s="54"/>
      <c r="X68" s="18" t="s">
        <v>31</v>
      </c>
      <c r="Y68" s="229" t="s">
        <v>145</v>
      </c>
      <c r="Z68" s="236"/>
    </row>
    <row r="69" spans="1:26" ht="13.5" customHeight="1" x14ac:dyDescent="0.35">
      <c r="A69" s="416"/>
      <c r="B69" s="467"/>
      <c r="C69" s="316"/>
      <c r="D69" s="317"/>
      <c r="E69" s="90" t="s">
        <v>199</v>
      </c>
      <c r="F69" s="97" t="s">
        <v>200</v>
      </c>
      <c r="G69" s="72">
        <v>1</v>
      </c>
      <c r="H69" s="61">
        <v>1</v>
      </c>
      <c r="I69" s="62">
        <v>1</v>
      </c>
      <c r="J69" s="62">
        <v>1</v>
      </c>
      <c r="K69" s="62">
        <v>1</v>
      </c>
      <c r="L69" s="62">
        <v>1</v>
      </c>
      <c r="M69" s="49">
        <v>1</v>
      </c>
      <c r="N69" s="49">
        <v>1</v>
      </c>
      <c r="O69" s="49">
        <v>1</v>
      </c>
      <c r="P69" s="50">
        <v>1</v>
      </c>
      <c r="Q69" s="51">
        <v>1</v>
      </c>
      <c r="R69" s="87">
        <f t="shared" si="11"/>
        <v>11</v>
      </c>
      <c r="S69" s="88">
        <f t="shared" si="12"/>
        <v>1</v>
      </c>
      <c r="T69" s="28"/>
      <c r="U69" s="89"/>
      <c r="V69" s="53"/>
      <c r="W69" s="26"/>
      <c r="X69" s="31" t="s">
        <v>31</v>
      </c>
      <c r="Y69" s="232" t="s">
        <v>145</v>
      </c>
      <c r="Z69" s="236"/>
    </row>
    <row r="70" spans="1:26" ht="13.5" customHeight="1" x14ac:dyDescent="0.35">
      <c r="A70" s="416"/>
      <c r="B70" s="467"/>
      <c r="C70" s="316"/>
      <c r="D70" s="317"/>
      <c r="E70" s="90" t="s">
        <v>201</v>
      </c>
      <c r="F70" s="97" t="s">
        <v>202</v>
      </c>
      <c r="G70" s="72">
        <v>1</v>
      </c>
      <c r="H70" s="61">
        <v>1</v>
      </c>
      <c r="I70" s="62">
        <v>1</v>
      </c>
      <c r="J70" s="62">
        <v>1</v>
      </c>
      <c r="K70" s="62">
        <v>1</v>
      </c>
      <c r="L70" s="62">
        <v>1</v>
      </c>
      <c r="M70" s="49"/>
      <c r="N70" s="49">
        <v>1</v>
      </c>
      <c r="O70" s="49">
        <v>1</v>
      </c>
      <c r="P70" s="50"/>
      <c r="Q70" s="51"/>
      <c r="R70" s="87">
        <f t="shared" si="11"/>
        <v>8</v>
      </c>
      <c r="S70" s="88">
        <f t="shared" si="12"/>
        <v>0.72727272727272729</v>
      </c>
      <c r="T70" s="28"/>
      <c r="U70" s="89"/>
      <c r="V70" s="53"/>
      <c r="W70" s="54"/>
      <c r="X70" s="18"/>
      <c r="Y70" s="229"/>
      <c r="Z70" s="236"/>
    </row>
    <row r="71" spans="1:26" ht="13.5" customHeight="1" x14ac:dyDescent="0.35">
      <c r="A71" s="416"/>
      <c r="B71" s="467"/>
      <c r="C71" s="316"/>
      <c r="D71" s="317"/>
      <c r="E71" s="90" t="s">
        <v>203</v>
      </c>
      <c r="F71" s="97" t="s">
        <v>204</v>
      </c>
      <c r="G71" s="72">
        <v>1</v>
      </c>
      <c r="H71" s="61"/>
      <c r="I71" s="62"/>
      <c r="J71" s="62">
        <v>1</v>
      </c>
      <c r="K71" s="78">
        <v>1</v>
      </c>
      <c r="L71" s="62"/>
      <c r="M71" s="49"/>
      <c r="N71" s="49"/>
      <c r="O71" s="49"/>
      <c r="P71" s="50"/>
      <c r="Q71" s="51"/>
      <c r="R71" s="87">
        <f t="shared" si="11"/>
        <v>3</v>
      </c>
      <c r="S71" s="88">
        <f t="shared" si="12"/>
        <v>0.27272727272727271</v>
      </c>
      <c r="T71" s="28"/>
      <c r="U71" s="89"/>
      <c r="V71" s="53"/>
      <c r="W71" s="54"/>
      <c r="X71" s="18" t="s">
        <v>31</v>
      </c>
      <c r="Y71" s="229" t="s">
        <v>145</v>
      </c>
      <c r="Z71" s="236"/>
    </row>
    <row r="72" spans="1:26" ht="13.5" customHeight="1" x14ac:dyDescent="0.35">
      <c r="A72" s="416"/>
      <c r="B72" s="467"/>
      <c r="C72" s="316"/>
      <c r="D72" s="317"/>
      <c r="E72" s="90" t="s">
        <v>205</v>
      </c>
      <c r="F72" s="97" t="s">
        <v>206</v>
      </c>
      <c r="G72" s="72"/>
      <c r="H72" s="61"/>
      <c r="I72" s="62"/>
      <c r="J72" s="62">
        <v>1</v>
      </c>
      <c r="K72" s="62"/>
      <c r="L72" s="62"/>
      <c r="M72" s="49"/>
      <c r="N72" s="49"/>
      <c r="O72" s="49"/>
      <c r="P72" s="50"/>
      <c r="Q72" s="51"/>
      <c r="R72" s="87">
        <f t="shared" si="11"/>
        <v>1</v>
      </c>
      <c r="S72" s="88">
        <f t="shared" si="12"/>
        <v>9.0909090909090912E-2</v>
      </c>
      <c r="T72" s="28"/>
      <c r="U72" s="89"/>
      <c r="V72" s="53"/>
      <c r="W72" s="54"/>
      <c r="X72" s="18" t="s">
        <v>31</v>
      </c>
      <c r="Y72" s="229" t="s">
        <v>145</v>
      </c>
      <c r="Z72" s="236"/>
    </row>
    <row r="73" spans="1:26" ht="13.5" customHeight="1" x14ac:dyDescent="0.35">
      <c r="A73" s="416"/>
      <c r="B73" s="467"/>
      <c r="C73" s="316"/>
      <c r="D73" s="317"/>
      <c r="E73" s="90" t="s">
        <v>207</v>
      </c>
      <c r="F73" s="97" t="s">
        <v>208</v>
      </c>
      <c r="G73" s="72">
        <v>1</v>
      </c>
      <c r="H73" s="61">
        <v>1</v>
      </c>
      <c r="I73" s="62"/>
      <c r="J73" s="78">
        <v>1</v>
      </c>
      <c r="K73" s="62">
        <v>1</v>
      </c>
      <c r="L73" s="62"/>
      <c r="M73" s="49"/>
      <c r="N73" s="49">
        <v>1</v>
      </c>
      <c r="O73" s="49"/>
      <c r="P73" s="50"/>
      <c r="Q73" s="51"/>
      <c r="R73" s="87">
        <f t="shared" si="11"/>
        <v>5</v>
      </c>
      <c r="S73" s="88">
        <f t="shared" si="12"/>
        <v>0.45454545454545453</v>
      </c>
      <c r="T73" s="28"/>
      <c r="U73" s="89"/>
      <c r="V73" s="53"/>
      <c r="W73" s="54"/>
      <c r="X73" s="18" t="s">
        <v>31</v>
      </c>
      <c r="Y73" s="229" t="s">
        <v>145</v>
      </c>
      <c r="Z73" s="236"/>
    </row>
    <row r="74" spans="1:26" ht="13.5" customHeight="1" x14ac:dyDescent="0.35">
      <c r="A74" s="416"/>
      <c r="B74" s="467"/>
      <c r="C74" s="316"/>
      <c r="D74" s="317"/>
      <c r="E74" s="90" t="s">
        <v>209</v>
      </c>
      <c r="F74" s="97" t="s">
        <v>210</v>
      </c>
      <c r="G74" s="72">
        <v>1</v>
      </c>
      <c r="H74" s="91">
        <v>1</v>
      </c>
      <c r="I74" s="62"/>
      <c r="J74" s="78">
        <v>1</v>
      </c>
      <c r="K74" s="78">
        <v>1</v>
      </c>
      <c r="L74" s="62"/>
      <c r="M74" s="49"/>
      <c r="N74" s="49"/>
      <c r="O74" s="49"/>
      <c r="P74" s="50"/>
      <c r="Q74" s="51"/>
      <c r="R74" s="87">
        <f t="shared" si="11"/>
        <v>4</v>
      </c>
      <c r="S74" s="88">
        <f t="shared" si="12"/>
        <v>0.36363636363636365</v>
      </c>
      <c r="T74" s="28"/>
      <c r="U74" s="89"/>
      <c r="V74" s="53"/>
      <c r="W74" s="54"/>
      <c r="X74" s="18" t="s">
        <v>31</v>
      </c>
      <c r="Y74" s="229" t="s">
        <v>145</v>
      </c>
      <c r="Z74" s="236"/>
    </row>
    <row r="75" spans="1:26" ht="13.5" customHeight="1" x14ac:dyDescent="0.35">
      <c r="A75" s="416"/>
      <c r="B75" s="467"/>
      <c r="C75" s="316"/>
      <c r="D75" s="317"/>
      <c r="E75" s="90" t="s">
        <v>211</v>
      </c>
      <c r="F75" s="97" t="s">
        <v>212</v>
      </c>
      <c r="G75" s="72">
        <v>1</v>
      </c>
      <c r="H75" s="61">
        <v>1</v>
      </c>
      <c r="I75" s="62"/>
      <c r="J75" s="78">
        <v>1</v>
      </c>
      <c r="K75" s="62">
        <v>1</v>
      </c>
      <c r="L75" s="62"/>
      <c r="M75" s="49"/>
      <c r="N75" s="49"/>
      <c r="O75" s="49"/>
      <c r="P75" s="50"/>
      <c r="Q75" s="51"/>
      <c r="R75" s="87">
        <f t="shared" si="11"/>
        <v>4</v>
      </c>
      <c r="S75" s="88">
        <f t="shared" si="12"/>
        <v>0.36363636363636365</v>
      </c>
      <c r="T75" s="28"/>
      <c r="U75" s="89"/>
      <c r="V75" s="53"/>
      <c r="W75" s="54"/>
      <c r="X75" s="18" t="s">
        <v>31</v>
      </c>
      <c r="Y75" s="229" t="s">
        <v>145</v>
      </c>
      <c r="Z75" s="236"/>
    </row>
    <row r="76" spans="1:26" ht="13.5" customHeight="1" x14ac:dyDescent="0.35">
      <c r="A76" s="416"/>
      <c r="B76" s="467"/>
      <c r="C76" s="316" t="s">
        <v>213</v>
      </c>
      <c r="D76" s="317" t="s">
        <v>214</v>
      </c>
      <c r="E76" s="90" t="s">
        <v>215</v>
      </c>
      <c r="F76" s="97" t="s">
        <v>216</v>
      </c>
      <c r="G76" s="72">
        <v>1</v>
      </c>
      <c r="H76" s="61">
        <v>1</v>
      </c>
      <c r="I76" s="62"/>
      <c r="J76" s="62">
        <v>1</v>
      </c>
      <c r="K76" s="62">
        <v>1</v>
      </c>
      <c r="L76" s="62"/>
      <c r="M76" s="49">
        <v>1</v>
      </c>
      <c r="N76" s="49"/>
      <c r="O76" s="49"/>
      <c r="P76" s="50">
        <v>1</v>
      </c>
      <c r="Q76" s="51">
        <v>1</v>
      </c>
      <c r="R76" s="87">
        <f t="shared" si="11"/>
        <v>7</v>
      </c>
      <c r="S76" s="88">
        <f t="shared" si="12"/>
        <v>0.63636363636363635</v>
      </c>
      <c r="T76" s="28"/>
      <c r="U76" s="89"/>
      <c r="V76" s="53"/>
      <c r="W76" s="54"/>
      <c r="X76" s="18" t="s">
        <v>31</v>
      </c>
      <c r="Y76" s="229"/>
      <c r="Z76" s="236"/>
    </row>
    <row r="77" spans="1:26" ht="13.5" customHeight="1" x14ac:dyDescent="0.35">
      <c r="A77" s="416"/>
      <c r="B77" s="467"/>
      <c r="C77" s="316"/>
      <c r="D77" s="317"/>
      <c r="E77" s="86" t="s">
        <v>217</v>
      </c>
      <c r="F77" s="97" t="s">
        <v>218</v>
      </c>
      <c r="G77" s="72"/>
      <c r="H77" s="61">
        <v>1</v>
      </c>
      <c r="I77" s="62"/>
      <c r="J77" s="62"/>
      <c r="K77" s="62">
        <v>1</v>
      </c>
      <c r="L77" s="62"/>
      <c r="M77" s="49">
        <v>1</v>
      </c>
      <c r="N77" s="49">
        <v>1</v>
      </c>
      <c r="O77" s="49">
        <v>1</v>
      </c>
      <c r="P77" s="50"/>
      <c r="Q77" s="51"/>
      <c r="R77" s="87">
        <f t="shared" si="11"/>
        <v>5</v>
      </c>
      <c r="S77" s="88">
        <f t="shared" si="12"/>
        <v>0.45454545454545453</v>
      </c>
      <c r="T77" s="28"/>
      <c r="U77" s="89"/>
      <c r="V77" s="53"/>
      <c r="W77" s="54"/>
      <c r="X77" s="18" t="s">
        <v>77</v>
      </c>
      <c r="Y77" s="229"/>
      <c r="Z77" s="236"/>
    </row>
    <row r="78" spans="1:26" ht="13.5" customHeight="1" x14ac:dyDescent="0.35">
      <c r="A78" s="416"/>
      <c r="B78" s="467"/>
      <c r="C78" s="316"/>
      <c r="D78" s="317"/>
      <c r="E78" s="86" t="s">
        <v>219</v>
      </c>
      <c r="F78" s="97" t="s">
        <v>220</v>
      </c>
      <c r="G78" s="72">
        <v>1</v>
      </c>
      <c r="H78" s="61">
        <v>1</v>
      </c>
      <c r="I78" s="62"/>
      <c r="J78" s="62"/>
      <c r="K78" s="62"/>
      <c r="L78" s="62"/>
      <c r="M78" s="49"/>
      <c r="N78" s="49">
        <v>1</v>
      </c>
      <c r="O78" s="49"/>
      <c r="P78" s="50"/>
      <c r="Q78" s="51"/>
      <c r="R78" s="87">
        <f t="shared" si="11"/>
        <v>3</v>
      </c>
      <c r="S78" s="88">
        <f t="shared" si="12"/>
        <v>0.27272727272727271</v>
      </c>
      <c r="T78" s="28" t="s">
        <v>151</v>
      </c>
      <c r="U78" s="89"/>
      <c r="V78" s="53"/>
      <c r="W78" s="54"/>
      <c r="X78" s="18" t="s">
        <v>31</v>
      </c>
      <c r="Y78" s="229"/>
      <c r="Z78" s="236"/>
    </row>
    <row r="79" spans="1:26" ht="13.5" customHeight="1" x14ac:dyDescent="0.35">
      <c r="A79" s="416"/>
      <c r="B79" s="467"/>
      <c r="C79" s="316" t="s">
        <v>221</v>
      </c>
      <c r="D79" s="317" t="s">
        <v>222</v>
      </c>
      <c r="E79" s="90" t="s">
        <v>223</v>
      </c>
      <c r="F79" s="97" t="s">
        <v>224</v>
      </c>
      <c r="G79" s="72"/>
      <c r="H79" s="61">
        <v>1</v>
      </c>
      <c r="I79" s="62"/>
      <c r="J79" s="78">
        <v>1</v>
      </c>
      <c r="K79" s="62">
        <v>1</v>
      </c>
      <c r="L79" s="62"/>
      <c r="M79" s="49"/>
      <c r="N79" s="49"/>
      <c r="O79" s="49"/>
      <c r="P79" s="50"/>
      <c r="Q79" s="51"/>
      <c r="R79" s="87">
        <f t="shared" si="11"/>
        <v>3</v>
      </c>
      <c r="S79" s="88">
        <f t="shared" si="12"/>
        <v>0.27272727272727271</v>
      </c>
      <c r="T79" s="28" t="s">
        <v>151</v>
      </c>
      <c r="U79" s="89"/>
      <c r="V79" s="53"/>
      <c r="W79" s="54"/>
      <c r="X79" s="18" t="s">
        <v>31</v>
      </c>
      <c r="Y79" s="229"/>
      <c r="Z79" s="236"/>
    </row>
    <row r="80" spans="1:26" ht="13.5" customHeight="1" x14ac:dyDescent="0.35">
      <c r="A80" s="416"/>
      <c r="B80" s="467"/>
      <c r="C80" s="316"/>
      <c r="D80" s="317"/>
      <c r="E80" s="90" t="s">
        <v>225</v>
      </c>
      <c r="F80" s="97" t="s">
        <v>226</v>
      </c>
      <c r="G80" s="72">
        <v>1</v>
      </c>
      <c r="H80" s="61">
        <v>1</v>
      </c>
      <c r="I80" s="62">
        <v>1</v>
      </c>
      <c r="J80" s="62">
        <v>1</v>
      </c>
      <c r="K80" s="62">
        <v>1</v>
      </c>
      <c r="L80" s="62">
        <v>1</v>
      </c>
      <c r="M80" s="49">
        <v>1</v>
      </c>
      <c r="N80" s="49">
        <v>1</v>
      </c>
      <c r="O80" s="49">
        <v>1</v>
      </c>
      <c r="P80" s="50">
        <v>1</v>
      </c>
      <c r="Q80" s="51">
        <v>1</v>
      </c>
      <c r="R80" s="87">
        <f t="shared" si="11"/>
        <v>11</v>
      </c>
      <c r="S80" s="88">
        <f t="shared" si="12"/>
        <v>1</v>
      </c>
      <c r="T80" s="28"/>
      <c r="U80" s="89"/>
      <c r="V80" s="53"/>
      <c r="W80" s="54"/>
      <c r="X80" s="18" t="s">
        <v>31</v>
      </c>
      <c r="Y80" s="229"/>
      <c r="Z80" s="236"/>
    </row>
    <row r="81" spans="1:26" ht="13.5" customHeight="1" x14ac:dyDescent="0.35">
      <c r="A81" s="416"/>
      <c r="B81" s="467"/>
      <c r="C81" s="316" t="s">
        <v>227</v>
      </c>
      <c r="D81" s="317" t="s">
        <v>228</v>
      </c>
      <c r="E81" s="90" t="s">
        <v>229</v>
      </c>
      <c r="F81" s="97" t="s">
        <v>230</v>
      </c>
      <c r="G81" s="54"/>
      <c r="H81" s="92"/>
      <c r="I81" s="92"/>
      <c r="J81" s="78">
        <v>1</v>
      </c>
      <c r="K81" s="92"/>
      <c r="L81" s="92"/>
      <c r="M81" s="93"/>
      <c r="N81" s="93"/>
      <c r="O81" s="93"/>
      <c r="P81" s="93"/>
      <c r="Q81" s="94"/>
      <c r="R81" s="87">
        <f t="shared" si="11"/>
        <v>1</v>
      </c>
      <c r="S81" s="88">
        <f t="shared" si="12"/>
        <v>9.0909090909090912E-2</v>
      </c>
      <c r="T81" s="28" t="s">
        <v>180</v>
      </c>
      <c r="U81" s="96"/>
      <c r="V81" s="97"/>
      <c r="W81" s="54"/>
      <c r="X81" s="18" t="s">
        <v>31</v>
      </c>
      <c r="Y81" s="233"/>
      <c r="Z81" s="236" t="s">
        <v>710</v>
      </c>
    </row>
    <row r="82" spans="1:26" ht="13.5" customHeight="1" x14ac:dyDescent="0.35">
      <c r="A82" s="416"/>
      <c r="B82" s="467"/>
      <c r="C82" s="316"/>
      <c r="D82" s="317"/>
      <c r="E82" s="90" t="s">
        <v>231</v>
      </c>
      <c r="F82" s="97" t="s">
        <v>232</v>
      </c>
      <c r="G82" s="72">
        <v>1</v>
      </c>
      <c r="H82" s="61">
        <v>1</v>
      </c>
      <c r="I82" s="62">
        <v>1</v>
      </c>
      <c r="J82" s="62">
        <v>1</v>
      </c>
      <c r="K82" s="62">
        <v>1</v>
      </c>
      <c r="L82" s="62">
        <v>1</v>
      </c>
      <c r="M82" s="49">
        <v>1</v>
      </c>
      <c r="N82" s="49">
        <v>1</v>
      </c>
      <c r="O82" s="49">
        <v>1</v>
      </c>
      <c r="P82" s="50">
        <v>1</v>
      </c>
      <c r="Q82" s="51">
        <v>1</v>
      </c>
      <c r="R82" s="87">
        <f t="shared" si="11"/>
        <v>11</v>
      </c>
      <c r="S82" s="88">
        <f t="shared" si="12"/>
        <v>1</v>
      </c>
      <c r="T82" s="28"/>
      <c r="U82" s="89"/>
      <c r="V82" s="53"/>
      <c r="W82" s="54"/>
      <c r="X82" s="18" t="s">
        <v>31</v>
      </c>
      <c r="Y82" s="229"/>
      <c r="Z82" s="236" t="s">
        <v>710</v>
      </c>
    </row>
    <row r="83" spans="1:26" ht="13.5" customHeight="1" x14ac:dyDescent="0.35">
      <c r="A83" s="416"/>
      <c r="B83" s="467"/>
      <c r="C83" s="316"/>
      <c r="D83" s="188" t="s">
        <v>233</v>
      </c>
      <c r="E83" s="90" t="s">
        <v>234</v>
      </c>
      <c r="F83" s="97" t="s">
        <v>235</v>
      </c>
      <c r="G83" s="72"/>
      <c r="H83" s="61">
        <v>1</v>
      </c>
      <c r="I83" s="62"/>
      <c r="J83" s="62">
        <v>1</v>
      </c>
      <c r="K83" s="62">
        <v>1</v>
      </c>
      <c r="L83" s="62"/>
      <c r="M83" s="49"/>
      <c r="N83" s="49"/>
      <c r="O83" s="49"/>
      <c r="P83" s="50"/>
      <c r="Q83" s="51"/>
      <c r="R83" s="87">
        <f t="shared" si="11"/>
        <v>3</v>
      </c>
      <c r="S83" s="88">
        <f t="shared" si="12"/>
        <v>0.27272727272727271</v>
      </c>
      <c r="T83" s="28"/>
      <c r="U83" s="89"/>
      <c r="V83" s="53"/>
      <c r="W83" s="54"/>
      <c r="X83" s="18" t="s">
        <v>31</v>
      </c>
      <c r="Y83" s="229"/>
      <c r="Z83" s="236" t="s">
        <v>710</v>
      </c>
    </row>
    <row r="84" spans="1:26" ht="13.5" customHeight="1" x14ac:dyDescent="0.35">
      <c r="A84" s="416"/>
      <c r="B84" s="467"/>
      <c r="C84" s="316"/>
      <c r="D84" s="317" t="s">
        <v>236</v>
      </c>
      <c r="E84" s="86" t="s">
        <v>237</v>
      </c>
      <c r="F84" s="97" t="s">
        <v>238</v>
      </c>
      <c r="G84" s="72"/>
      <c r="H84" s="61"/>
      <c r="I84" s="62">
        <v>1</v>
      </c>
      <c r="J84" s="62">
        <v>1</v>
      </c>
      <c r="K84" s="62">
        <v>1</v>
      </c>
      <c r="L84" s="62"/>
      <c r="M84" s="49"/>
      <c r="N84" s="49"/>
      <c r="O84" s="49"/>
      <c r="P84" s="50"/>
      <c r="Q84" s="51"/>
      <c r="R84" s="87">
        <f t="shared" si="11"/>
        <v>3</v>
      </c>
      <c r="S84" s="88">
        <f t="shared" si="12"/>
        <v>0.27272727272727271</v>
      </c>
      <c r="T84" s="28" t="s">
        <v>151</v>
      </c>
      <c r="U84" s="89"/>
      <c r="V84" s="53"/>
      <c r="W84" s="54"/>
      <c r="X84" s="18" t="s">
        <v>31</v>
      </c>
      <c r="Y84" s="229"/>
      <c r="Z84" s="236" t="s">
        <v>710</v>
      </c>
    </row>
    <row r="85" spans="1:26" ht="13.5" customHeight="1" x14ac:dyDescent="0.35">
      <c r="A85" s="416"/>
      <c r="B85" s="467"/>
      <c r="C85" s="316"/>
      <c r="D85" s="317"/>
      <c r="E85" s="90" t="s">
        <v>239</v>
      </c>
      <c r="F85" s="97" t="s">
        <v>240</v>
      </c>
      <c r="G85" s="72"/>
      <c r="H85" s="61">
        <v>1</v>
      </c>
      <c r="I85" s="62">
        <v>1</v>
      </c>
      <c r="J85" s="78">
        <v>1</v>
      </c>
      <c r="K85" s="62">
        <v>1</v>
      </c>
      <c r="L85" s="62"/>
      <c r="M85" s="49"/>
      <c r="N85" s="49"/>
      <c r="O85" s="49"/>
      <c r="P85" s="50"/>
      <c r="Q85" s="51"/>
      <c r="R85" s="87">
        <f t="shared" si="11"/>
        <v>4</v>
      </c>
      <c r="S85" s="88">
        <f t="shared" si="12"/>
        <v>0.36363636363636365</v>
      </c>
      <c r="T85" s="28"/>
      <c r="U85" s="89"/>
      <c r="V85" s="53"/>
      <c r="W85" s="54"/>
      <c r="X85" s="18" t="s">
        <v>31</v>
      </c>
      <c r="Y85" s="229"/>
      <c r="Z85" s="236" t="s">
        <v>710</v>
      </c>
    </row>
    <row r="86" spans="1:26" ht="13.5" customHeight="1" x14ac:dyDescent="0.35">
      <c r="A86" s="416"/>
      <c r="B86" s="467"/>
      <c r="C86" s="316"/>
      <c r="D86" s="317" t="s">
        <v>241</v>
      </c>
      <c r="E86" s="86" t="s">
        <v>242</v>
      </c>
      <c r="F86" s="97" t="s">
        <v>243</v>
      </c>
      <c r="G86" s="72">
        <v>1</v>
      </c>
      <c r="H86" s="61">
        <v>1</v>
      </c>
      <c r="I86" s="62">
        <v>1</v>
      </c>
      <c r="J86" s="62">
        <v>1</v>
      </c>
      <c r="K86" s="62">
        <v>1</v>
      </c>
      <c r="L86" s="62">
        <v>1</v>
      </c>
      <c r="M86" s="49">
        <v>1</v>
      </c>
      <c r="N86" s="49">
        <v>1</v>
      </c>
      <c r="O86" s="49">
        <v>1</v>
      </c>
      <c r="P86" s="50">
        <v>1</v>
      </c>
      <c r="Q86" s="51">
        <v>1</v>
      </c>
      <c r="R86" s="87">
        <f t="shared" si="11"/>
        <v>11</v>
      </c>
      <c r="S86" s="88">
        <f t="shared" si="12"/>
        <v>1</v>
      </c>
      <c r="T86" s="28" t="s">
        <v>151</v>
      </c>
      <c r="U86" s="89"/>
      <c r="V86" s="53"/>
      <c r="W86" s="54"/>
      <c r="X86" s="18" t="s">
        <v>31</v>
      </c>
      <c r="Y86" s="229"/>
      <c r="Z86" s="236" t="s">
        <v>710</v>
      </c>
    </row>
    <row r="87" spans="1:26" ht="13.5" customHeight="1" x14ac:dyDescent="0.35">
      <c r="A87" s="416"/>
      <c r="B87" s="467"/>
      <c r="C87" s="316"/>
      <c r="D87" s="317"/>
      <c r="E87" s="86" t="s">
        <v>244</v>
      </c>
      <c r="F87" s="97" t="s">
        <v>245</v>
      </c>
      <c r="G87" s="72"/>
      <c r="H87" s="61">
        <v>1</v>
      </c>
      <c r="I87" s="62">
        <v>1</v>
      </c>
      <c r="J87" s="62"/>
      <c r="K87" s="62">
        <v>1</v>
      </c>
      <c r="L87" s="62"/>
      <c r="M87" s="49"/>
      <c r="N87" s="49"/>
      <c r="O87" s="49"/>
      <c r="P87" s="50">
        <v>1</v>
      </c>
      <c r="Q87" s="51"/>
      <c r="R87" s="87">
        <f t="shared" si="11"/>
        <v>4</v>
      </c>
      <c r="S87" s="88">
        <f t="shared" si="12"/>
        <v>0.36363636363636365</v>
      </c>
      <c r="T87" s="28" t="s">
        <v>151</v>
      </c>
      <c r="U87" s="89"/>
      <c r="V87" s="53"/>
      <c r="W87" s="26"/>
      <c r="X87" s="18" t="s">
        <v>31</v>
      </c>
      <c r="Y87" s="229"/>
      <c r="Z87" s="236" t="s">
        <v>710</v>
      </c>
    </row>
    <row r="88" spans="1:26" ht="13.5" customHeight="1" x14ac:dyDescent="0.35">
      <c r="A88" s="416"/>
      <c r="B88" s="467"/>
      <c r="C88" s="316"/>
      <c r="D88" s="317"/>
      <c r="E88" s="86" t="s">
        <v>246</v>
      </c>
      <c r="F88" s="97" t="s">
        <v>247</v>
      </c>
      <c r="G88" s="72">
        <v>1</v>
      </c>
      <c r="H88" s="61">
        <v>1</v>
      </c>
      <c r="I88" s="62">
        <v>1</v>
      </c>
      <c r="J88" s="62">
        <v>1</v>
      </c>
      <c r="K88" s="62"/>
      <c r="L88" s="62"/>
      <c r="M88" s="49"/>
      <c r="N88" s="49"/>
      <c r="O88" s="49"/>
      <c r="P88" s="50">
        <v>1</v>
      </c>
      <c r="Q88" s="51"/>
      <c r="R88" s="87">
        <f t="shared" si="11"/>
        <v>5</v>
      </c>
      <c r="S88" s="88">
        <f t="shared" si="12"/>
        <v>0.45454545454545453</v>
      </c>
      <c r="T88" s="28" t="s">
        <v>151</v>
      </c>
      <c r="U88" s="89"/>
      <c r="V88" s="53"/>
      <c r="W88" s="54"/>
      <c r="X88" s="18" t="s">
        <v>31</v>
      </c>
      <c r="Y88" s="229"/>
      <c r="Z88" s="236" t="s">
        <v>710</v>
      </c>
    </row>
    <row r="89" spans="1:26" ht="13.5" customHeight="1" x14ac:dyDescent="0.35">
      <c r="A89" s="416"/>
      <c r="B89" s="467"/>
      <c r="C89" s="316"/>
      <c r="D89" s="317"/>
      <c r="E89" s="86" t="s">
        <v>248</v>
      </c>
      <c r="F89" s="97" t="s">
        <v>249</v>
      </c>
      <c r="G89" s="72"/>
      <c r="H89" s="61"/>
      <c r="I89" s="62">
        <v>1</v>
      </c>
      <c r="J89" s="78">
        <v>1</v>
      </c>
      <c r="K89" s="62"/>
      <c r="L89" s="62"/>
      <c r="M89" s="49">
        <v>1</v>
      </c>
      <c r="N89" s="49"/>
      <c r="O89" s="49"/>
      <c r="P89" s="50">
        <v>1</v>
      </c>
      <c r="Q89" s="51"/>
      <c r="R89" s="87">
        <f t="shared" si="11"/>
        <v>4</v>
      </c>
      <c r="S89" s="88">
        <f t="shared" si="12"/>
        <v>0.36363636363636365</v>
      </c>
      <c r="T89" s="28" t="s">
        <v>151</v>
      </c>
      <c r="U89" s="89"/>
      <c r="V89" s="53"/>
      <c r="W89" s="54"/>
      <c r="X89" s="18" t="s">
        <v>31</v>
      </c>
      <c r="Y89" s="229"/>
      <c r="Z89" s="236" t="s">
        <v>710</v>
      </c>
    </row>
    <row r="90" spans="1:26" ht="13.5" customHeight="1" x14ac:dyDescent="0.35">
      <c r="A90" s="416"/>
      <c r="B90" s="467"/>
      <c r="C90" s="316"/>
      <c r="D90" s="317"/>
      <c r="E90" s="90" t="s">
        <v>250</v>
      </c>
      <c r="F90" s="97" t="s">
        <v>251</v>
      </c>
      <c r="G90" s="72">
        <v>1</v>
      </c>
      <c r="H90" s="61">
        <v>1</v>
      </c>
      <c r="I90" s="62">
        <v>1</v>
      </c>
      <c r="J90" s="62">
        <v>1</v>
      </c>
      <c r="K90" s="62">
        <v>1</v>
      </c>
      <c r="L90" s="62"/>
      <c r="M90" s="49">
        <v>1</v>
      </c>
      <c r="N90" s="49">
        <v>1</v>
      </c>
      <c r="O90" s="49">
        <v>1</v>
      </c>
      <c r="P90" s="50">
        <v>1</v>
      </c>
      <c r="Q90" s="51">
        <v>1</v>
      </c>
      <c r="R90" s="87">
        <f t="shared" si="11"/>
        <v>10</v>
      </c>
      <c r="S90" s="88">
        <f t="shared" si="12"/>
        <v>0.90909090909090906</v>
      </c>
      <c r="T90" s="28"/>
      <c r="U90" s="89" t="s">
        <v>126</v>
      </c>
      <c r="V90" s="53"/>
      <c r="W90" s="26"/>
      <c r="X90" s="31" t="s">
        <v>77</v>
      </c>
      <c r="Y90" s="232"/>
      <c r="Z90" s="236" t="s">
        <v>710</v>
      </c>
    </row>
    <row r="91" spans="1:26" ht="13.5" customHeight="1" x14ac:dyDescent="0.35">
      <c r="A91" s="416"/>
      <c r="B91" s="467"/>
      <c r="C91" s="316"/>
      <c r="D91" s="317"/>
      <c r="E91" s="86" t="s">
        <v>252</v>
      </c>
      <c r="F91" s="97" t="s">
        <v>253</v>
      </c>
      <c r="G91" s="72">
        <v>1</v>
      </c>
      <c r="H91" s="61">
        <v>1</v>
      </c>
      <c r="I91" s="62">
        <v>1</v>
      </c>
      <c r="J91" s="62">
        <v>1</v>
      </c>
      <c r="K91" s="62">
        <v>1</v>
      </c>
      <c r="L91" s="62">
        <v>1</v>
      </c>
      <c r="M91" s="49">
        <v>1</v>
      </c>
      <c r="N91" s="49">
        <v>1</v>
      </c>
      <c r="O91" s="49"/>
      <c r="P91" s="50">
        <v>1</v>
      </c>
      <c r="Q91" s="51">
        <v>1</v>
      </c>
      <c r="R91" s="87">
        <f t="shared" si="11"/>
        <v>10</v>
      </c>
      <c r="S91" s="88">
        <f t="shared" si="12"/>
        <v>0.90909090909090906</v>
      </c>
      <c r="T91" s="28" t="s">
        <v>151</v>
      </c>
      <c r="U91" s="89"/>
      <c r="V91" s="53"/>
      <c r="W91" s="26"/>
      <c r="X91" s="31" t="s">
        <v>31</v>
      </c>
      <c r="Y91" s="232"/>
      <c r="Z91" s="236" t="s">
        <v>710</v>
      </c>
    </row>
    <row r="92" spans="1:26" ht="13.5" customHeight="1" x14ac:dyDescent="0.35">
      <c r="A92" s="416"/>
      <c r="B92" s="467"/>
      <c r="C92" s="316"/>
      <c r="D92" s="317"/>
      <c r="E92" s="86" t="s">
        <v>254</v>
      </c>
      <c r="F92" s="97" t="s">
        <v>255</v>
      </c>
      <c r="G92" s="72">
        <v>1</v>
      </c>
      <c r="H92" s="61">
        <v>1</v>
      </c>
      <c r="I92" s="62">
        <v>1</v>
      </c>
      <c r="J92" s="62">
        <v>1</v>
      </c>
      <c r="K92" s="62">
        <v>1</v>
      </c>
      <c r="L92" s="62">
        <v>1</v>
      </c>
      <c r="M92" s="49">
        <v>1</v>
      </c>
      <c r="N92" s="49">
        <v>1</v>
      </c>
      <c r="O92" s="49">
        <v>1</v>
      </c>
      <c r="P92" s="50">
        <v>1</v>
      </c>
      <c r="Q92" s="51"/>
      <c r="R92" s="87">
        <f t="shared" si="11"/>
        <v>10</v>
      </c>
      <c r="S92" s="88">
        <f t="shared" si="12"/>
        <v>0.90909090909090906</v>
      </c>
      <c r="T92" s="28" t="s">
        <v>151</v>
      </c>
      <c r="U92" s="89"/>
      <c r="V92" s="53"/>
      <c r="W92" s="26"/>
      <c r="X92" s="31" t="s">
        <v>31</v>
      </c>
      <c r="Y92" s="232"/>
      <c r="Z92" s="236" t="s">
        <v>710</v>
      </c>
    </row>
    <row r="93" spans="1:26" ht="13.5" customHeight="1" x14ac:dyDescent="0.35">
      <c r="A93" s="416"/>
      <c r="B93" s="467"/>
      <c r="C93" s="316"/>
      <c r="D93" s="317"/>
      <c r="E93" s="86" t="s">
        <v>256</v>
      </c>
      <c r="F93" s="97" t="s">
        <v>257</v>
      </c>
      <c r="G93" s="72">
        <v>1</v>
      </c>
      <c r="H93" s="61">
        <v>1</v>
      </c>
      <c r="I93" s="62">
        <v>1</v>
      </c>
      <c r="J93" s="62">
        <v>1</v>
      </c>
      <c r="K93" s="62">
        <v>1</v>
      </c>
      <c r="L93" s="62">
        <v>1</v>
      </c>
      <c r="M93" s="49">
        <v>1</v>
      </c>
      <c r="N93" s="49">
        <v>1</v>
      </c>
      <c r="O93" s="49">
        <v>1</v>
      </c>
      <c r="P93" s="50">
        <v>1</v>
      </c>
      <c r="Q93" s="51">
        <v>1</v>
      </c>
      <c r="R93" s="87">
        <f t="shared" si="11"/>
        <v>11</v>
      </c>
      <c r="S93" s="88">
        <f t="shared" si="12"/>
        <v>1</v>
      </c>
      <c r="T93" s="28" t="s">
        <v>151</v>
      </c>
      <c r="U93" s="89"/>
      <c r="V93" s="53"/>
      <c r="W93" s="26"/>
      <c r="X93" s="18" t="s">
        <v>31</v>
      </c>
      <c r="Y93" s="229"/>
      <c r="Z93" s="236" t="s">
        <v>710</v>
      </c>
    </row>
    <row r="94" spans="1:26" ht="13.5" customHeight="1" x14ac:dyDescent="0.35">
      <c r="A94" s="416"/>
      <c r="B94" s="467"/>
      <c r="C94" s="316" t="s">
        <v>258</v>
      </c>
      <c r="D94" s="317" t="s">
        <v>259</v>
      </c>
      <c r="E94" s="90" t="s">
        <v>260</v>
      </c>
      <c r="F94" s="97" t="s">
        <v>261</v>
      </c>
      <c r="G94" s="72">
        <v>1</v>
      </c>
      <c r="H94" s="61">
        <v>1</v>
      </c>
      <c r="I94" s="62">
        <v>1</v>
      </c>
      <c r="J94" s="62">
        <v>1</v>
      </c>
      <c r="K94" s="62">
        <v>1</v>
      </c>
      <c r="L94" s="62">
        <v>1</v>
      </c>
      <c r="M94" s="49">
        <v>1</v>
      </c>
      <c r="N94" s="49">
        <v>1</v>
      </c>
      <c r="O94" s="49">
        <v>1</v>
      </c>
      <c r="P94" s="50">
        <v>1</v>
      </c>
      <c r="Q94" s="51">
        <v>1</v>
      </c>
      <c r="R94" s="87">
        <f t="shared" si="11"/>
        <v>11</v>
      </c>
      <c r="S94" s="88">
        <f t="shared" si="12"/>
        <v>1</v>
      </c>
      <c r="T94" s="28"/>
      <c r="U94" s="89"/>
      <c r="V94" s="53" t="s">
        <v>36</v>
      </c>
      <c r="W94" s="26"/>
      <c r="X94" s="31" t="s">
        <v>31</v>
      </c>
      <c r="Y94" s="232"/>
      <c r="Z94" s="236"/>
    </row>
    <row r="95" spans="1:26" ht="13.5" customHeight="1" x14ac:dyDescent="0.35">
      <c r="A95" s="416"/>
      <c r="B95" s="467"/>
      <c r="C95" s="316"/>
      <c r="D95" s="317"/>
      <c r="E95" s="90" t="s">
        <v>262</v>
      </c>
      <c r="F95" s="97" t="s">
        <v>263</v>
      </c>
      <c r="G95" s="72"/>
      <c r="H95" s="61">
        <v>1</v>
      </c>
      <c r="I95" s="78">
        <v>1</v>
      </c>
      <c r="J95" s="62"/>
      <c r="K95" s="78">
        <v>1</v>
      </c>
      <c r="L95" s="62"/>
      <c r="M95" s="49"/>
      <c r="N95" s="49"/>
      <c r="O95" s="49"/>
      <c r="P95" s="50"/>
      <c r="Q95" s="51"/>
      <c r="R95" s="87">
        <f t="shared" si="11"/>
        <v>3</v>
      </c>
      <c r="S95" s="88">
        <f t="shared" si="12"/>
        <v>0.27272727272727271</v>
      </c>
      <c r="T95" s="28"/>
      <c r="U95" s="89"/>
      <c r="V95" s="53"/>
      <c r="W95" s="26"/>
      <c r="X95" s="18" t="s">
        <v>31</v>
      </c>
      <c r="Y95" s="229"/>
      <c r="Z95" s="236"/>
    </row>
    <row r="96" spans="1:26" ht="13.5" customHeight="1" x14ac:dyDescent="0.35">
      <c r="A96" s="416"/>
      <c r="B96" s="467"/>
      <c r="C96" s="316"/>
      <c r="D96" s="317"/>
      <c r="E96" s="90" t="s">
        <v>264</v>
      </c>
      <c r="F96" s="97" t="s">
        <v>265</v>
      </c>
      <c r="G96" s="72">
        <v>1</v>
      </c>
      <c r="H96" s="61">
        <v>1</v>
      </c>
      <c r="I96" s="62"/>
      <c r="J96" s="62"/>
      <c r="K96" s="62">
        <v>1</v>
      </c>
      <c r="L96" s="62"/>
      <c r="M96" s="49"/>
      <c r="N96" s="49"/>
      <c r="O96" s="49"/>
      <c r="P96" s="50"/>
      <c r="Q96" s="51"/>
      <c r="R96" s="87">
        <f t="shared" si="11"/>
        <v>3</v>
      </c>
      <c r="S96" s="88">
        <f t="shared" si="12"/>
        <v>0.27272727272727271</v>
      </c>
      <c r="T96" s="28" t="s">
        <v>180</v>
      </c>
      <c r="U96" s="89"/>
      <c r="V96" s="53"/>
      <c r="W96" s="26"/>
      <c r="X96" s="31" t="s">
        <v>31</v>
      </c>
      <c r="Y96" s="229"/>
      <c r="Z96" s="236"/>
    </row>
    <row r="97" spans="1:26" ht="13.5" customHeight="1" x14ac:dyDescent="0.35">
      <c r="A97" s="416"/>
      <c r="B97" s="467"/>
      <c r="C97" s="316"/>
      <c r="D97" s="317"/>
      <c r="E97" s="90" t="s">
        <v>266</v>
      </c>
      <c r="F97" s="97" t="s">
        <v>267</v>
      </c>
      <c r="G97" s="72">
        <v>1</v>
      </c>
      <c r="H97" s="61">
        <v>1</v>
      </c>
      <c r="I97" s="62">
        <v>1</v>
      </c>
      <c r="J97" s="62">
        <v>1</v>
      </c>
      <c r="K97" s="62">
        <v>1</v>
      </c>
      <c r="L97" s="62">
        <v>1</v>
      </c>
      <c r="M97" s="49">
        <v>1</v>
      </c>
      <c r="N97" s="49">
        <v>1</v>
      </c>
      <c r="O97" s="49">
        <v>1</v>
      </c>
      <c r="P97" s="50">
        <v>1</v>
      </c>
      <c r="Q97" s="51">
        <v>1</v>
      </c>
      <c r="R97" s="87">
        <f t="shared" si="11"/>
        <v>11</v>
      </c>
      <c r="S97" s="88">
        <f t="shared" si="12"/>
        <v>1</v>
      </c>
      <c r="T97" s="28"/>
      <c r="U97" s="89"/>
      <c r="V97" s="53"/>
      <c r="W97" s="26"/>
      <c r="X97" s="31" t="s">
        <v>31</v>
      </c>
      <c r="Y97" s="232"/>
      <c r="Z97" s="236"/>
    </row>
    <row r="98" spans="1:26" ht="13.5" customHeight="1" x14ac:dyDescent="0.35">
      <c r="A98" s="416"/>
      <c r="B98" s="467"/>
      <c r="C98" s="316" t="s">
        <v>268</v>
      </c>
      <c r="D98" s="317" t="s">
        <v>269</v>
      </c>
      <c r="E98" s="90" t="s">
        <v>270</v>
      </c>
      <c r="F98" s="97" t="s">
        <v>271</v>
      </c>
      <c r="G98" s="72"/>
      <c r="H98" s="61"/>
      <c r="I98" s="62"/>
      <c r="J98" s="62"/>
      <c r="K98" s="62">
        <v>1</v>
      </c>
      <c r="L98" s="62"/>
      <c r="M98" s="49"/>
      <c r="N98" s="49"/>
      <c r="O98" s="49"/>
      <c r="P98" s="50"/>
      <c r="Q98" s="51"/>
      <c r="R98" s="87">
        <f t="shared" si="11"/>
        <v>1</v>
      </c>
      <c r="S98" s="88">
        <f t="shared" si="12"/>
        <v>9.0909090909090912E-2</v>
      </c>
      <c r="T98" s="28"/>
      <c r="U98" s="89"/>
      <c r="V98" s="53"/>
      <c r="W98" s="26"/>
      <c r="X98" s="18" t="s">
        <v>31</v>
      </c>
      <c r="Y98" s="229"/>
      <c r="Z98" s="236" t="s">
        <v>710</v>
      </c>
    </row>
    <row r="99" spans="1:26" ht="13.5" customHeight="1" x14ac:dyDescent="0.35">
      <c r="A99" s="416"/>
      <c r="B99" s="467"/>
      <c r="C99" s="316"/>
      <c r="D99" s="317"/>
      <c r="E99" s="90" t="s">
        <v>272</v>
      </c>
      <c r="F99" s="97" t="s">
        <v>273</v>
      </c>
      <c r="G99" s="72">
        <v>1</v>
      </c>
      <c r="H99" s="61">
        <v>1</v>
      </c>
      <c r="I99" s="62">
        <v>1</v>
      </c>
      <c r="J99" s="62"/>
      <c r="K99" s="62">
        <v>1</v>
      </c>
      <c r="L99" s="62"/>
      <c r="M99" s="49"/>
      <c r="N99" s="49"/>
      <c r="O99" s="49"/>
      <c r="P99" s="50"/>
      <c r="Q99" s="51"/>
      <c r="R99" s="87">
        <f t="shared" si="11"/>
        <v>4</v>
      </c>
      <c r="S99" s="88">
        <f t="shared" si="12"/>
        <v>0.36363636363636365</v>
      </c>
      <c r="T99" s="28"/>
      <c r="U99" s="89"/>
      <c r="V99" s="53"/>
      <c r="W99" s="26"/>
      <c r="X99" s="18" t="s">
        <v>31</v>
      </c>
      <c r="Y99" s="229"/>
      <c r="Z99" s="236" t="s">
        <v>710</v>
      </c>
    </row>
    <row r="100" spans="1:26" ht="13.5" customHeight="1" x14ac:dyDescent="0.35">
      <c r="A100" s="416"/>
      <c r="B100" s="467"/>
      <c r="C100" s="316" t="s">
        <v>274</v>
      </c>
      <c r="D100" s="317" t="s">
        <v>275</v>
      </c>
      <c r="E100" s="90" t="s">
        <v>276</v>
      </c>
      <c r="F100" s="97" t="s">
        <v>277</v>
      </c>
      <c r="G100" s="72"/>
      <c r="H100" s="61">
        <v>1</v>
      </c>
      <c r="I100" s="62"/>
      <c r="J100" s="62"/>
      <c r="K100" s="62"/>
      <c r="L100" s="62"/>
      <c r="M100" s="49"/>
      <c r="N100" s="49"/>
      <c r="O100" s="49"/>
      <c r="P100" s="50"/>
      <c r="Q100" s="51"/>
      <c r="R100" s="87">
        <f t="shared" si="11"/>
        <v>1</v>
      </c>
      <c r="S100" s="88">
        <f t="shared" si="12"/>
        <v>9.0909090909090912E-2</v>
      </c>
      <c r="T100" s="28"/>
      <c r="U100" s="89" t="s">
        <v>30</v>
      </c>
      <c r="V100" s="53"/>
      <c r="W100" s="26"/>
      <c r="X100" s="31" t="s">
        <v>31</v>
      </c>
      <c r="Y100" s="232"/>
      <c r="Z100" s="236"/>
    </row>
    <row r="101" spans="1:26" ht="13.5" customHeight="1" x14ac:dyDescent="0.35">
      <c r="A101" s="416"/>
      <c r="B101" s="467"/>
      <c r="C101" s="316"/>
      <c r="D101" s="317"/>
      <c r="E101" s="86" t="s">
        <v>278</v>
      </c>
      <c r="F101" s="97" t="s">
        <v>279</v>
      </c>
      <c r="G101" s="72">
        <v>1</v>
      </c>
      <c r="H101" s="61">
        <v>1</v>
      </c>
      <c r="I101" s="62">
        <v>1</v>
      </c>
      <c r="J101" s="62">
        <v>1</v>
      </c>
      <c r="K101" s="62">
        <v>1</v>
      </c>
      <c r="L101" s="62">
        <v>1</v>
      </c>
      <c r="M101" s="49">
        <v>1</v>
      </c>
      <c r="N101" s="49">
        <v>1</v>
      </c>
      <c r="O101" s="49">
        <v>1</v>
      </c>
      <c r="P101" s="50"/>
      <c r="Q101" s="51">
        <v>1</v>
      </c>
      <c r="R101" s="87">
        <f t="shared" si="11"/>
        <v>10</v>
      </c>
      <c r="S101" s="88">
        <f t="shared" si="12"/>
        <v>0.90909090909090906</v>
      </c>
      <c r="T101" s="28" t="s">
        <v>151</v>
      </c>
      <c r="U101" s="89"/>
      <c r="V101" s="53"/>
      <c r="W101" s="26"/>
      <c r="X101" s="31" t="s">
        <v>31</v>
      </c>
      <c r="Y101" s="232"/>
      <c r="Z101" s="236"/>
    </row>
    <row r="102" spans="1:26" ht="13.5" customHeight="1" x14ac:dyDescent="0.3">
      <c r="A102" s="416"/>
      <c r="B102" s="467"/>
      <c r="C102" s="316"/>
      <c r="D102" s="317"/>
      <c r="E102" s="86" t="s">
        <v>280</v>
      </c>
      <c r="F102" s="97" t="s">
        <v>281</v>
      </c>
      <c r="G102" s="100">
        <v>1</v>
      </c>
      <c r="H102" s="91">
        <v>1</v>
      </c>
      <c r="I102" s="62">
        <v>1</v>
      </c>
      <c r="J102" s="62"/>
      <c r="K102" s="62">
        <v>1</v>
      </c>
      <c r="L102" s="62"/>
      <c r="M102" s="49"/>
      <c r="N102" s="49"/>
      <c r="O102" s="49"/>
      <c r="P102" s="50"/>
      <c r="Q102" s="51"/>
      <c r="R102" s="87">
        <f t="shared" si="11"/>
        <v>4</v>
      </c>
      <c r="S102" s="88">
        <f t="shared" si="12"/>
        <v>0.36363636363636365</v>
      </c>
      <c r="T102" s="28" t="s">
        <v>151</v>
      </c>
      <c r="U102" s="89"/>
      <c r="V102" s="53"/>
      <c r="W102" s="54"/>
      <c r="X102" s="18"/>
      <c r="Y102" s="229"/>
      <c r="Z102" s="236"/>
    </row>
    <row r="103" spans="1:26" ht="13.5" customHeight="1" x14ac:dyDescent="0.35">
      <c r="A103" s="416"/>
      <c r="B103" s="467"/>
      <c r="C103" s="316"/>
      <c r="D103" s="317"/>
      <c r="E103" s="86" t="s">
        <v>282</v>
      </c>
      <c r="F103" s="97" t="s">
        <v>283</v>
      </c>
      <c r="G103" s="72">
        <v>1</v>
      </c>
      <c r="H103" s="61">
        <v>1</v>
      </c>
      <c r="I103" s="62">
        <v>1</v>
      </c>
      <c r="J103" s="62">
        <v>1</v>
      </c>
      <c r="K103" s="62">
        <v>1</v>
      </c>
      <c r="L103" s="78">
        <v>1</v>
      </c>
      <c r="M103" s="49"/>
      <c r="N103" s="49"/>
      <c r="O103" s="49"/>
      <c r="P103" s="50"/>
      <c r="Q103" s="51"/>
      <c r="R103" s="87">
        <f t="shared" si="11"/>
        <v>6</v>
      </c>
      <c r="S103" s="88">
        <f t="shared" si="12"/>
        <v>0.54545454545454541</v>
      </c>
      <c r="T103" s="28"/>
      <c r="U103" s="89"/>
      <c r="V103" s="53"/>
      <c r="W103" s="26"/>
      <c r="X103" s="31" t="s">
        <v>31</v>
      </c>
      <c r="Y103" s="232"/>
      <c r="Z103" s="236"/>
    </row>
    <row r="104" spans="1:26" ht="13.5" customHeight="1" x14ac:dyDescent="0.3">
      <c r="A104" s="416"/>
      <c r="B104" s="467"/>
      <c r="C104" s="316"/>
      <c r="D104" s="317"/>
      <c r="E104" s="90" t="s">
        <v>284</v>
      </c>
      <c r="F104" s="97" t="s">
        <v>285</v>
      </c>
      <c r="G104" s="100">
        <v>1</v>
      </c>
      <c r="H104" s="61">
        <v>1</v>
      </c>
      <c r="I104" s="62">
        <v>1</v>
      </c>
      <c r="J104" s="62">
        <v>1</v>
      </c>
      <c r="K104" s="62">
        <v>1</v>
      </c>
      <c r="L104" s="62"/>
      <c r="M104" s="49"/>
      <c r="N104" s="49">
        <v>1</v>
      </c>
      <c r="O104" s="49"/>
      <c r="P104" s="50">
        <v>1</v>
      </c>
      <c r="Q104" s="51"/>
      <c r="R104" s="87">
        <f t="shared" si="11"/>
        <v>7</v>
      </c>
      <c r="S104" s="88">
        <f t="shared" si="12"/>
        <v>0.63636363636363635</v>
      </c>
      <c r="T104" s="28"/>
      <c r="U104" s="89"/>
      <c r="V104" s="53"/>
      <c r="W104" s="54"/>
      <c r="X104" s="18" t="s">
        <v>31</v>
      </c>
      <c r="Y104" s="229"/>
      <c r="Z104" s="236"/>
    </row>
    <row r="105" spans="1:26" ht="13.5" customHeight="1" x14ac:dyDescent="0.35">
      <c r="A105" s="416"/>
      <c r="B105" s="467"/>
      <c r="C105" s="316"/>
      <c r="D105" s="317"/>
      <c r="E105" s="90" t="s">
        <v>286</v>
      </c>
      <c r="F105" s="97" t="s">
        <v>287</v>
      </c>
      <c r="G105" s="72">
        <v>1</v>
      </c>
      <c r="H105" s="61">
        <v>1</v>
      </c>
      <c r="I105" s="62">
        <v>1</v>
      </c>
      <c r="J105" s="62">
        <v>1</v>
      </c>
      <c r="K105" s="62">
        <v>1</v>
      </c>
      <c r="L105" s="62">
        <v>1</v>
      </c>
      <c r="M105" s="73">
        <v>1</v>
      </c>
      <c r="N105" s="49">
        <v>1</v>
      </c>
      <c r="O105" s="49">
        <v>1</v>
      </c>
      <c r="P105" s="50">
        <v>1</v>
      </c>
      <c r="Q105" s="51">
        <v>1</v>
      </c>
      <c r="R105" s="87">
        <f t="shared" si="11"/>
        <v>11</v>
      </c>
      <c r="S105" s="88">
        <f t="shared" si="12"/>
        <v>1</v>
      </c>
      <c r="T105" s="28"/>
      <c r="U105" s="89"/>
      <c r="V105" s="53"/>
      <c r="W105" s="54"/>
      <c r="X105" s="18" t="s">
        <v>31</v>
      </c>
      <c r="Y105" s="229"/>
      <c r="Z105" s="236"/>
    </row>
    <row r="106" spans="1:26" ht="13.5" customHeight="1" x14ac:dyDescent="0.35">
      <c r="A106" s="416"/>
      <c r="B106" s="467"/>
      <c r="C106" s="316"/>
      <c r="D106" s="317"/>
      <c r="E106" s="90" t="s">
        <v>288</v>
      </c>
      <c r="F106" s="97" t="s">
        <v>289</v>
      </c>
      <c r="G106" s="72"/>
      <c r="H106" s="61"/>
      <c r="I106" s="62"/>
      <c r="J106" s="62"/>
      <c r="K106" s="62">
        <v>1</v>
      </c>
      <c r="L106" s="62"/>
      <c r="M106" s="49"/>
      <c r="N106" s="49"/>
      <c r="O106" s="49"/>
      <c r="P106" s="50"/>
      <c r="Q106" s="51"/>
      <c r="R106" s="87">
        <f t="shared" ref="R106:R167" si="13">SUM(G106:Q106)</f>
        <v>1</v>
      </c>
      <c r="S106" s="88">
        <f t="shared" ref="S106:S167" si="14">(SUM(G106:Q106))/11</f>
        <v>9.0909090909090912E-2</v>
      </c>
      <c r="T106" s="28"/>
      <c r="U106" s="89"/>
      <c r="V106" s="53"/>
      <c r="W106" s="54"/>
      <c r="X106" s="18" t="s">
        <v>31</v>
      </c>
      <c r="Y106" s="229"/>
      <c r="Z106" s="236"/>
    </row>
    <row r="107" spans="1:26" ht="15" customHeight="1" x14ac:dyDescent="0.35">
      <c r="A107" s="416"/>
      <c r="B107" s="467"/>
      <c r="C107" s="316" t="s">
        <v>290</v>
      </c>
      <c r="D107" s="317" t="s">
        <v>291</v>
      </c>
      <c r="E107" s="17" t="s">
        <v>292</v>
      </c>
      <c r="F107" s="97" t="s">
        <v>293</v>
      </c>
      <c r="G107" s="54"/>
      <c r="H107" s="92"/>
      <c r="I107" s="92"/>
      <c r="J107" s="78">
        <v>1</v>
      </c>
      <c r="K107" s="92"/>
      <c r="L107" s="92"/>
      <c r="M107" s="93"/>
      <c r="N107" s="93"/>
      <c r="O107" s="93"/>
      <c r="P107" s="93"/>
      <c r="Q107" s="94"/>
      <c r="R107" s="87">
        <f t="shared" si="13"/>
        <v>1</v>
      </c>
      <c r="S107" s="88">
        <f t="shared" si="14"/>
        <v>9.0909090909090912E-2</v>
      </c>
      <c r="T107" s="95"/>
      <c r="U107" s="96"/>
      <c r="V107" s="97"/>
      <c r="W107" s="54"/>
      <c r="X107" s="18" t="s">
        <v>31</v>
      </c>
      <c r="Y107" s="229" t="s">
        <v>145</v>
      </c>
      <c r="Z107" s="236"/>
    </row>
    <row r="108" spans="1:26" ht="13.5" customHeight="1" x14ac:dyDescent="0.35">
      <c r="A108" s="416"/>
      <c r="B108" s="467"/>
      <c r="C108" s="316"/>
      <c r="D108" s="317"/>
      <c r="E108" s="86" t="s">
        <v>294</v>
      </c>
      <c r="F108" s="97" t="s">
        <v>295</v>
      </c>
      <c r="G108" s="72">
        <v>1</v>
      </c>
      <c r="H108" s="61">
        <v>1</v>
      </c>
      <c r="I108" s="62">
        <v>1</v>
      </c>
      <c r="J108" s="62">
        <v>1</v>
      </c>
      <c r="K108" s="62">
        <v>1</v>
      </c>
      <c r="L108" s="62">
        <v>1</v>
      </c>
      <c r="M108" s="49"/>
      <c r="N108" s="49">
        <v>1</v>
      </c>
      <c r="O108" s="49"/>
      <c r="P108" s="50">
        <v>1</v>
      </c>
      <c r="Q108" s="51"/>
      <c r="R108" s="87">
        <f t="shared" si="13"/>
        <v>8</v>
      </c>
      <c r="S108" s="88">
        <f t="shared" si="14"/>
        <v>0.72727272727272729</v>
      </c>
      <c r="T108" s="28" t="s">
        <v>151</v>
      </c>
      <c r="U108" s="89"/>
      <c r="V108" s="53"/>
      <c r="W108" s="26"/>
      <c r="X108" s="31" t="s">
        <v>31</v>
      </c>
      <c r="Y108" s="232" t="s">
        <v>145</v>
      </c>
      <c r="Z108" s="236"/>
    </row>
    <row r="109" spans="1:26" ht="15" customHeight="1" x14ac:dyDescent="0.35">
      <c r="A109" s="416"/>
      <c r="B109" s="467"/>
      <c r="C109" s="316"/>
      <c r="D109" s="317"/>
      <c r="E109" s="17" t="s">
        <v>296</v>
      </c>
      <c r="F109" s="97" t="s">
        <v>297</v>
      </c>
      <c r="G109" s="54"/>
      <c r="H109" s="92"/>
      <c r="I109" s="92"/>
      <c r="J109" s="78">
        <v>1</v>
      </c>
      <c r="K109" s="92"/>
      <c r="L109" s="92"/>
      <c r="M109" s="93"/>
      <c r="N109" s="93"/>
      <c r="O109" s="93"/>
      <c r="P109" s="93"/>
      <c r="Q109" s="94"/>
      <c r="R109" s="87">
        <f t="shared" si="13"/>
        <v>1</v>
      </c>
      <c r="S109" s="88">
        <f t="shared" si="14"/>
        <v>9.0909090909090912E-2</v>
      </c>
      <c r="T109" s="95"/>
      <c r="U109" s="96"/>
      <c r="V109" s="97"/>
      <c r="W109" s="54"/>
      <c r="X109" s="18" t="s">
        <v>31</v>
      </c>
      <c r="Y109" s="229" t="s">
        <v>145</v>
      </c>
      <c r="Z109" s="236"/>
    </row>
    <row r="110" spans="1:26" ht="13.5" customHeight="1" x14ac:dyDescent="0.35">
      <c r="A110" s="416"/>
      <c r="B110" s="467"/>
      <c r="C110" s="316"/>
      <c r="D110" s="317"/>
      <c r="E110" s="86" t="s">
        <v>298</v>
      </c>
      <c r="F110" s="97" t="s">
        <v>299</v>
      </c>
      <c r="G110" s="72">
        <v>1</v>
      </c>
      <c r="H110" s="61">
        <v>1</v>
      </c>
      <c r="I110" s="78">
        <v>1</v>
      </c>
      <c r="J110" s="62">
        <v>1</v>
      </c>
      <c r="K110" s="62">
        <v>1</v>
      </c>
      <c r="L110" s="62">
        <v>1</v>
      </c>
      <c r="M110" s="49"/>
      <c r="N110" s="49"/>
      <c r="O110" s="49"/>
      <c r="P110" s="50">
        <v>1</v>
      </c>
      <c r="Q110" s="51"/>
      <c r="R110" s="87">
        <f t="shared" si="13"/>
        <v>7</v>
      </c>
      <c r="S110" s="88">
        <f t="shared" si="14"/>
        <v>0.63636363636363635</v>
      </c>
      <c r="T110" s="28" t="s">
        <v>151</v>
      </c>
      <c r="U110" s="89"/>
      <c r="V110" s="53"/>
      <c r="W110" s="26"/>
      <c r="X110" s="31" t="s">
        <v>31</v>
      </c>
      <c r="Y110" s="232" t="s">
        <v>36</v>
      </c>
      <c r="Z110" s="236"/>
    </row>
    <row r="111" spans="1:26" ht="13.5" customHeight="1" x14ac:dyDescent="0.35">
      <c r="A111" s="416"/>
      <c r="B111" s="467"/>
      <c r="C111" s="316"/>
      <c r="D111" s="317"/>
      <c r="E111" s="90" t="s">
        <v>300</v>
      </c>
      <c r="F111" s="97" t="s">
        <v>301</v>
      </c>
      <c r="G111" s="72">
        <v>1</v>
      </c>
      <c r="H111" s="61">
        <v>1</v>
      </c>
      <c r="I111" s="62">
        <v>1</v>
      </c>
      <c r="J111" s="62">
        <v>1</v>
      </c>
      <c r="K111" s="62">
        <v>1</v>
      </c>
      <c r="L111" s="62"/>
      <c r="M111" s="49"/>
      <c r="N111" s="49">
        <v>1</v>
      </c>
      <c r="O111" s="49"/>
      <c r="P111" s="50">
        <v>1</v>
      </c>
      <c r="Q111" s="51">
        <v>1</v>
      </c>
      <c r="R111" s="87">
        <f t="shared" si="13"/>
        <v>8</v>
      </c>
      <c r="S111" s="88">
        <f t="shared" si="14"/>
        <v>0.72727272727272729</v>
      </c>
      <c r="T111" s="28"/>
      <c r="U111" s="89"/>
      <c r="V111" s="53"/>
      <c r="W111" s="54"/>
      <c r="X111" s="18" t="s">
        <v>31</v>
      </c>
      <c r="Y111" s="229" t="s">
        <v>145</v>
      </c>
      <c r="Z111" s="236"/>
    </row>
    <row r="112" spans="1:26" ht="13.5" customHeight="1" x14ac:dyDescent="0.35">
      <c r="A112" s="416"/>
      <c r="B112" s="467"/>
      <c r="C112" s="316"/>
      <c r="D112" s="317"/>
      <c r="E112" s="90" t="s">
        <v>302</v>
      </c>
      <c r="F112" s="97" t="s">
        <v>303</v>
      </c>
      <c r="G112" s="72"/>
      <c r="H112" s="61">
        <v>1</v>
      </c>
      <c r="I112" s="62"/>
      <c r="J112" s="62"/>
      <c r="K112" s="62"/>
      <c r="L112" s="62"/>
      <c r="M112" s="49"/>
      <c r="N112" s="49"/>
      <c r="O112" s="49"/>
      <c r="P112" s="50"/>
      <c r="Q112" s="51"/>
      <c r="R112" s="87">
        <f t="shared" si="13"/>
        <v>1</v>
      </c>
      <c r="S112" s="88">
        <f t="shared" si="14"/>
        <v>9.0909090909090912E-2</v>
      </c>
      <c r="T112" s="28"/>
      <c r="U112" s="89"/>
      <c r="V112" s="53"/>
      <c r="W112" s="54"/>
      <c r="X112" s="18" t="s">
        <v>31</v>
      </c>
      <c r="Y112" s="229" t="s">
        <v>145</v>
      </c>
      <c r="Z112" s="236"/>
    </row>
    <row r="113" spans="1:26" ht="13.5" customHeight="1" x14ac:dyDescent="0.35">
      <c r="A113" s="416"/>
      <c r="B113" s="467"/>
      <c r="C113" s="316" t="s">
        <v>711</v>
      </c>
      <c r="D113" s="317" t="s">
        <v>304</v>
      </c>
      <c r="E113" s="90" t="s">
        <v>305</v>
      </c>
      <c r="F113" s="97" t="s">
        <v>306</v>
      </c>
      <c r="G113" s="72"/>
      <c r="H113" s="61"/>
      <c r="I113" s="62"/>
      <c r="J113" s="62"/>
      <c r="K113" s="62"/>
      <c r="L113" s="62">
        <v>1</v>
      </c>
      <c r="M113" s="49"/>
      <c r="N113" s="49"/>
      <c r="O113" s="49"/>
      <c r="P113" s="50"/>
      <c r="Q113" s="51"/>
      <c r="R113" s="87">
        <f t="shared" si="13"/>
        <v>1</v>
      </c>
      <c r="S113" s="88">
        <f t="shared" si="14"/>
        <v>9.0909090909090912E-2</v>
      </c>
      <c r="T113" s="28"/>
      <c r="U113" s="89"/>
      <c r="V113" s="53"/>
      <c r="W113" s="54"/>
      <c r="X113" s="18" t="s">
        <v>31</v>
      </c>
      <c r="Y113" s="229"/>
      <c r="Z113" s="236" t="s">
        <v>710</v>
      </c>
    </row>
    <row r="114" spans="1:26" ht="13.5" customHeight="1" x14ac:dyDescent="0.35">
      <c r="A114" s="416"/>
      <c r="B114" s="467"/>
      <c r="C114" s="316"/>
      <c r="D114" s="317"/>
      <c r="E114" s="90" t="s">
        <v>694</v>
      </c>
      <c r="F114" s="97" t="s">
        <v>307</v>
      </c>
      <c r="G114" s="72">
        <v>1</v>
      </c>
      <c r="H114" s="61">
        <v>1</v>
      </c>
      <c r="I114" s="62">
        <v>1</v>
      </c>
      <c r="J114" s="62">
        <v>1</v>
      </c>
      <c r="K114" s="62">
        <v>1</v>
      </c>
      <c r="L114" s="62">
        <v>1</v>
      </c>
      <c r="M114" s="49">
        <v>1</v>
      </c>
      <c r="N114" s="49">
        <v>1</v>
      </c>
      <c r="O114" s="49">
        <v>1</v>
      </c>
      <c r="P114" s="50">
        <v>1</v>
      </c>
      <c r="Q114" s="51">
        <v>1</v>
      </c>
      <c r="R114" s="87">
        <f t="shared" si="13"/>
        <v>11</v>
      </c>
      <c r="S114" s="88">
        <f t="shared" si="14"/>
        <v>1</v>
      </c>
      <c r="T114" s="28" t="s">
        <v>188</v>
      </c>
      <c r="U114" s="89"/>
      <c r="V114" s="53"/>
      <c r="W114" s="54"/>
      <c r="X114" s="18" t="s">
        <v>31</v>
      </c>
      <c r="Y114" s="229"/>
      <c r="Z114" s="236" t="s">
        <v>710</v>
      </c>
    </row>
    <row r="115" spans="1:26" ht="13.5" customHeight="1" x14ac:dyDescent="0.35">
      <c r="A115" s="416"/>
      <c r="B115" s="467"/>
      <c r="C115" s="316"/>
      <c r="D115" s="317"/>
      <c r="E115" s="90" t="s">
        <v>308</v>
      </c>
      <c r="F115" s="97" t="s">
        <v>309</v>
      </c>
      <c r="G115" s="72">
        <v>1</v>
      </c>
      <c r="H115" s="61">
        <v>1</v>
      </c>
      <c r="I115" s="62">
        <v>1</v>
      </c>
      <c r="J115" s="62">
        <v>1</v>
      </c>
      <c r="K115" s="62">
        <v>1</v>
      </c>
      <c r="L115" s="62">
        <v>1</v>
      </c>
      <c r="M115" s="49">
        <v>1</v>
      </c>
      <c r="N115" s="49">
        <v>1</v>
      </c>
      <c r="O115" s="49">
        <v>1</v>
      </c>
      <c r="P115" s="50">
        <v>1</v>
      </c>
      <c r="Q115" s="51">
        <v>1</v>
      </c>
      <c r="R115" s="87">
        <f t="shared" si="13"/>
        <v>11</v>
      </c>
      <c r="S115" s="88">
        <f t="shared" si="14"/>
        <v>1</v>
      </c>
      <c r="T115" s="28"/>
      <c r="U115" s="89"/>
      <c r="V115" s="53"/>
      <c r="W115" s="54"/>
      <c r="X115" s="18" t="s">
        <v>31</v>
      </c>
      <c r="Y115" s="229"/>
      <c r="Z115" s="236" t="s">
        <v>710</v>
      </c>
    </row>
    <row r="116" spans="1:26" ht="13.5" customHeight="1" x14ac:dyDescent="0.35">
      <c r="A116" s="416"/>
      <c r="B116" s="467"/>
      <c r="C116" s="316"/>
      <c r="D116" s="317"/>
      <c r="E116" s="90" t="s">
        <v>310</v>
      </c>
      <c r="F116" s="97" t="s">
        <v>311</v>
      </c>
      <c r="G116" s="72"/>
      <c r="H116" s="61">
        <v>1</v>
      </c>
      <c r="I116" s="62">
        <v>1</v>
      </c>
      <c r="J116" s="62">
        <v>1</v>
      </c>
      <c r="K116" s="62"/>
      <c r="L116" s="62"/>
      <c r="M116" s="49"/>
      <c r="N116" s="49"/>
      <c r="O116" s="49"/>
      <c r="P116" s="50"/>
      <c r="Q116" s="51"/>
      <c r="R116" s="87">
        <f t="shared" si="13"/>
        <v>3</v>
      </c>
      <c r="S116" s="88">
        <f t="shared" si="14"/>
        <v>0.27272727272727271</v>
      </c>
      <c r="T116" s="28"/>
      <c r="U116" s="89"/>
      <c r="V116" s="53"/>
      <c r="W116" s="54"/>
      <c r="X116" s="18"/>
      <c r="Y116" s="229"/>
      <c r="Z116" s="236" t="s">
        <v>710</v>
      </c>
    </row>
    <row r="117" spans="1:26" ht="13.5" customHeight="1" x14ac:dyDescent="0.35">
      <c r="A117" s="416"/>
      <c r="B117" s="467"/>
      <c r="C117" s="316"/>
      <c r="D117" s="317"/>
      <c r="E117" s="90" t="s">
        <v>312</v>
      </c>
      <c r="F117" s="97" t="s">
        <v>313</v>
      </c>
      <c r="G117" s="72"/>
      <c r="H117" s="61"/>
      <c r="I117" s="62"/>
      <c r="J117" s="62">
        <v>1</v>
      </c>
      <c r="K117" s="62">
        <v>1</v>
      </c>
      <c r="L117" s="62"/>
      <c r="M117" s="49">
        <v>1</v>
      </c>
      <c r="N117" s="49"/>
      <c r="O117" s="49"/>
      <c r="P117" s="50"/>
      <c r="Q117" s="51"/>
      <c r="R117" s="87">
        <f t="shared" si="13"/>
        <v>3</v>
      </c>
      <c r="S117" s="88">
        <f t="shared" si="14"/>
        <v>0.27272727272727271</v>
      </c>
      <c r="T117" s="28"/>
      <c r="U117" s="89"/>
      <c r="V117" s="53"/>
      <c r="W117" s="54"/>
      <c r="X117" s="18" t="s">
        <v>31</v>
      </c>
      <c r="Y117" s="229"/>
      <c r="Z117" s="236" t="s">
        <v>710</v>
      </c>
    </row>
    <row r="118" spans="1:26" ht="13.5" customHeight="1" x14ac:dyDescent="0.35">
      <c r="A118" s="416"/>
      <c r="B118" s="467"/>
      <c r="C118" s="316"/>
      <c r="D118" s="317"/>
      <c r="E118" s="90" t="s">
        <v>314</v>
      </c>
      <c r="F118" s="97" t="s">
        <v>315</v>
      </c>
      <c r="G118" s="72">
        <v>1</v>
      </c>
      <c r="H118" s="61">
        <v>1</v>
      </c>
      <c r="I118" s="62">
        <v>1</v>
      </c>
      <c r="J118" s="62">
        <v>1</v>
      </c>
      <c r="K118" s="62">
        <v>1</v>
      </c>
      <c r="L118" s="62">
        <v>1</v>
      </c>
      <c r="M118" s="49">
        <v>1</v>
      </c>
      <c r="N118" s="49">
        <v>1</v>
      </c>
      <c r="O118" s="49">
        <v>1</v>
      </c>
      <c r="P118" s="50">
        <v>1</v>
      </c>
      <c r="Q118" s="51">
        <v>1</v>
      </c>
      <c r="R118" s="87">
        <f t="shared" si="13"/>
        <v>11</v>
      </c>
      <c r="S118" s="88">
        <f t="shared" si="14"/>
        <v>1</v>
      </c>
      <c r="T118" s="28" t="s">
        <v>180</v>
      </c>
      <c r="U118" s="89"/>
      <c r="V118" s="53"/>
      <c r="W118" s="54"/>
      <c r="X118" s="18" t="s">
        <v>31</v>
      </c>
      <c r="Y118" s="229"/>
      <c r="Z118" s="236" t="s">
        <v>710</v>
      </c>
    </row>
    <row r="119" spans="1:26" ht="13.5" customHeight="1" x14ac:dyDescent="0.35">
      <c r="A119" s="416"/>
      <c r="B119" s="467"/>
      <c r="C119" s="316"/>
      <c r="D119" s="317"/>
      <c r="E119" s="90" t="s">
        <v>316</v>
      </c>
      <c r="F119" s="97" t="s">
        <v>317</v>
      </c>
      <c r="G119" s="72">
        <v>1</v>
      </c>
      <c r="H119" s="61">
        <v>1</v>
      </c>
      <c r="I119" s="62">
        <v>1</v>
      </c>
      <c r="J119" s="62">
        <v>1</v>
      </c>
      <c r="K119" s="62">
        <v>1</v>
      </c>
      <c r="L119" s="62"/>
      <c r="M119" s="49"/>
      <c r="N119" s="49">
        <v>1</v>
      </c>
      <c r="O119" s="49"/>
      <c r="P119" s="101">
        <v>1</v>
      </c>
      <c r="Q119" s="51"/>
      <c r="R119" s="87">
        <f t="shared" si="13"/>
        <v>7</v>
      </c>
      <c r="S119" s="88">
        <f t="shared" si="14"/>
        <v>0.63636363636363635</v>
      </c>
      <c r="T119" s="28"/>
      <c r="U119" s="89"/>
      <c r="V119" s="53"/>
      <c r="W119" s="63" t="s">
        <v>119</v>
      </c>
      <c r="X119" s="18" t="s">
        <v>31</v>
      </c>
      <c r="Y119" s="229"/>
      <c r="Z119" s="236" t="s">
        <v>710</v>
      </c>
    </row>
    <row r="120" spans="1:26" ht="13.5" customHeight="1" x14ac:dyDescent="0.35">
      <c r="A120" s="416"/>
      <c r="B120" s="467"/>
      <c r="C120" s="316"/>
      <c r="D120" s="317"/>
      <c r="E120" s="86" t="s">
        <v>318</v>
      </c>
      <c r="F120" s="97" t="s">
        <v>319</v>
      </c>
      <c r="G120" s="72">
        <v>1</v>
      </c>
      <c r="H120" s="61">
        <v>1</v>
      </c>
      <c r="I120" s="62">
        <v>1</v>
      </c>
      <c r="J120" s="62">
        <v>1</v>
      </c>
      <c r="K120" s="62">
        <v>1</v>
      </c>
      <c r="L120" s="62">
        <v>1</v>
      </c>
      <c r="M120" s="73">
        <v>1</v>
      </c>
      <c r="N120" s="49">
        <v>1</v>
      </c>
      <c r="O120" s="49">
        <v>1</v>
      </c>
      <c r="P120" s="50">
        <v>1</v>
      </c>
      <c r="Q120" s="51"/>
      <c r="R120" s="87">
        <f t="shared" si="13"/>
        <v>10</v>
      </c>
      <c r="S120" s="88">
        <f t="shared" si="14"/>
        <v>0.90909090909090906</v>
      </c>
      <c r="T120" s="28" t="s">
        <v>151</v>
      </c>
      <c r="U120" s="89"/>
      <c r="V120" s="53"/>
      <c r="W120" s="54"/>
      <c r="X120" s="18" t="s">
        <v>31</v>
      </c>
      <c r="Y120" s="229"/>
      <c r="Z120" s="236" t="s">
        <v>710</v>
      </c>
    </row>
    <row r="121" spans="1:26" ht="13.5" customHeight="1" x14ac:dyDescent="0.35">
      <c r="A121" s="416"/>
      <c r="B121" s="467"/>
      <c r="C121" s="316"/>
      <c r="D121" s="317"/>
      <c r="E121" s="90" t="s">
        <v>320</v>
      </c>
      <c r="F121" s="97" t="s">
        <v>321</v>
      </c>
      <c r="G121" s="72">
        <v>1</v>
      </c>
      <c r="H121" s="61">
        <v>1</v>
      </c>
      <c r="I121" s="62">
        <v>1</v>
      </c>
      <c r="J121" s="62">
        <v>1</v>
      </c>
      <c r="K121" s="62">
        <v>1</v>
      </c>
      <c r="L121" s="62"/>
      <c r="M121" s="49">
        <v>1</v>
      </c>
      <c r="N121" s="49"/>
      <c r="O121" s="49"/>
      <c r="P121" s="50">
        <v>1</v>
      </c>
      <c r="Q121" s="51"/>
      <c r="R121" s="87">
        <f t="shared" si="13"/>
        <v>7</v>
      </c>
      <c r="S121" s="88">
        <f t="shared" si="14"/>
        <v>0.63636363636363635</v>
      </c>
      <c r="T121" s="28"/>
      <c r="U121" s="89" t="s">
        <v>30</v>
      </c>
      <c r="V121" s="53"/>
      <c r="W121" s="63" t="s">
        <v>119</v>
      </c>
      <c r="X121" s="76" t="s">
        <v>119</v>
      </c>
      <c r="Y121" s="229"/>
      <c r="Z121" s="236" t="s">
        <v>710</v>
      </c>
    </row>
    <row r="122" spans="1:26" ht="13.5" customHeight="1" x14ac:dyDescent="0.35">
      <c r="A122" s="416"/>
      <c r="B122" s="467"/>
      <c r="C122" s="316" t="s">
        <v>322</v>
      </c>
      <c r="D122" s="317" t="s">
        <v>323</v>
      </c>
      <c r="E122" s="90" t="s">
        <v>324</v>
      </c>
      <c r="F122" s="97" t="s">
        <v>325</v>
      </c>
      <c r="G122" s="72"/>
      <c r="H122" s="61"/>
      <c r="I122" s="62"/>
      <c r="J122" s="62"/>
      <c r="K122" s="62">
        <v>1</v>
      </c>
      <c r="L122" s="62"/>
      <c r="M122" s="49"/>
      <c r="N122" s="49"/>
      <c r="O122" s="49"/>
      <c r="P122" s="50"/>
      <c r="Q122" s="51"/>
      <c r="R122" s="87">
        <f t="shared" si="13"/>
        <v>1</v>
      </c>
      <c r="S122" s="88">
        <f t="shared" si="14"/>
        <v>9.0909090909090912E-2</v>
      </c>
      <c r="T122" s="28"/>
      <c r="U122" s="89"/>
      <c r="V122" s="53" t="s">
        <v>53</v>
      </c>
      <c r="W122" s="63" t="s">
        <v>39</v>
      </c>
      <c r="X122" s="18" t="s">
        <v>31</v>
      </c>
      <c r="Y122" s="229"/>
      <c r="Z122" s="236"/>
    </row>
    <row r="123" spans="1:26" ht="13.5" customHeight="1" x14ac:dyDescent="0.35">
      <c r="A123" s="416"/>
      <c r="B123" s="467"/>
      <c r="C123" s="316"/>
      <c r="D123" s="317"/>
      <c r="E123" s="90" t="s">
        <v>326</v>
      </c>
      <c r="F123" s="97" t="s">
        <v>327</v>
      </c>
      <c r="G123" s="72">
        <v>1</v>
      </c>
      <c r="H123" s="61">
        <v>1</v>
      </c>
      <c r="I123" s="62">
        <v>1</v>
      </c>
      <c r="J123" s="62">
        <v>1</v>
      </c>
      <c r="K123" s="62">
        <v>1</v>
      </c>
      <c r="L123" s="62">
        <v>1</v>
      </c>
      <c r="M123" s="49">
        <v>1</v>
      </c>
      <c r="N123" s="49"/>
      <c r="O123" s="49"/>
      <c r="P123" s="50"/>
      <c r="Q123" s="51"/>
      <c r="R123" s="87">
        <f t="shared" si="13"/>
        <v>7</v>
      </c>
      <c r="S123" s="88">
        <f t="shared" si="14"/>
        <v>0.63636363636363635</v>
      </c>
      <c r="T123" s="28"/>
      <c r="U123" s="89"/>
      <c r="V123" s="53"/>
      <c r="W123" s="54"/>
      <c r="X123" s="18" t="s">
        <v>31</v>
      </c>
      <c r="Y123" s="229"/>
      <c r="Z123" s="236"/>
    </row>
    <row r="124" spans="1:26" ht="13.5" customHeight="1" x14ac:dyDescent="0.35">
      <c r="A124" s="416"/>
      <c r="B124" s="467"/>
      <c r="C124" s="316"/>
      <c r="D124" s="317"/>
      <c r="E124" s="86" t="s">
        <v>328</v>
      </c>
      <c r="F124" s="97" t="s">
        <v>329</v>
      </c>
      <c r="G124" s="102">
        <v>1</v>
      </c>
      <c r="H124" s="103">
        <v>1</v>
      </c>
      <c r="I124" s="78"/>
      <c r="J124" s="78">
        <v>1</v>
      </c>
      <c r="K124" s="78">
        <v>1</v>
      </c>
      <c r="L124" s="78">
        <v>1</v>
      </c>
      <c r="M124" s="73">
        <v>1</v>
      </c>
      <c r="N124" s="49"/>
      <c r="O124" s="49"/>
      <c r="P124" s="50"/>
      <c r="Q124" s="51"/>
      <c r="R124" s="87">
        <f t="shared" si="13"/>
        <v>6</v>
      </c>
      <c r="S124" s="88">
        <f t="shared" si="14"/>
        <v>0.54545454545454541</v>
      </c>
      <c r="T124" s="28" t="s">
        <v>151</v>
      </c>
      <c r="U124" s="89"/>
      <c r="V124" s="53"/>
      <c r="W124" s="54"/>
      <c r="X124" s="18" t="s">
        <v>31</v>
      </c>
      <c r="Y124" s="229"/>
      <c r="Z124" s="236"/>
    </row>
    <row r="125" spans="1:26" ht="13.5" customHeight="1" x14ac:dyDescent="0.35">
      <c r="A125" s="416"/>
      <c r="B125" s="467"/>
      <c r="C125" s="316"/>
      <c r="D125" s="317"/>
      <c r="E125" s="86" t="s">
        <v>330</v>
      </c>
      <c r="F125" s="97" t="s">
        <v>331</v>
      </c>
      <c r="G125" s="102">
        <v>1</v>
      </c>
      <c r="H125" s="103">
        <v>1</v>
      </c>
      <c r="I125" s="78">
        <v>1</v>
      </c>
      <c r="J125" s="78">
        <v>1</v>
      </c>
      <c r="K125" s="78">
        <v>1</v>
      </c>
      <c r="L125" s="78">
        <v>1</v>
      </c>
      <c r="M125" s="49">
        <v>1</v>
      </c>
      <c r="N125" s="49">
        <v>1</v>
      </c>
      <c r="O125" s="49">
        <v>1</v>
      </c>
      <c r="P125" s="50">
        <v>1</v>
      </c>
      <c r="Q125" s="51">
        <v>1</v>
      </c>
      <c r="R125" s="87">
        <f t="shared" si="13"/>
        <v>11</v>
      </c>
      <c r="S125" s="88">
        <f t="shared" si="14"/>
        <v>1</v>
      </c>
      <c r="T125" s="28" t="s">
        <v>151</v>
      </c>
      <c r="U125" s="104"/>
      <c r="V125" s="105"/>
      <c r="W125" s="106"/>
      <c r="X125" s="99" t="s">
        <v>31</v>
      </c>
      <c r="Y125" s="234"/>
      <c r="Z125" s="236"/>
    </row>
    <row r="126" spans="1:26" ht="13.5" customHeight="1" x14ac:dyDescent="0.35">
      <c r="A126" s="416"/>
      <c r="B126" s="467"/>
      <c r="C126" s="316"/>
      <c r="D126" s="317"/>
      <c r="E126" s="86" t="s">
        <v>332</v>
      </c>
      <c r="F126" s="97" t="s">
        <v>333</v>
      </c>
      <c r="G126" s="102">
        <v>1</v>
      </c>
      <c r="H126" s="103">
        <v>1</v>
      </c>
      <c r="I126" s="78">
        <v>1</v>
      </c>
      <c r="J126" s="78">
        <v>1</v>
      </c>
      <c r="K126" s="78">
        <v>1</v>
      </c>
      <c r="L126" s="78">
        <v>1</v>
      </c>
      <c r="M126" s="73">
        <v>1</v>
      </c>
      <c r="N126" s="73">
        <v>1</v>
      </c>
      <c r="O126" s="73">
        <v>1</v>
      </c>
      <c r="P126" s="108">
        <v>1</v>
      </c>
      <c r="Q126" s="109">
        <v>1</v>
      </c>
      <c r="R126" s="87">
        <f t="shared" si="13"/>
        <v>11</v>
      </c>
      <c r="S126" s="88">
        <f t="shared" si="14"/>
        <v>1</v>
      </c>
      <c r="T126" s="28" t="s">
        <v>188</v>
      </c>
      <c r="U126" s="89"/>
      <c r="V126" s="53"/>
      <c r="W126" s="106"/>
      <c r="X126" s="99" t="s">
        <v>31</v>
      </c>
      <c r="Y126" s="229"/>
      <c r="Z126" s="236"/>
    </row>
    <row r="127" spans="1:26" ht="13.5" customHeight="1" x14ac:dyDescent="0.35">
      <c r="A127" s="416"/>
      <c r="B127" s="467"/>
      <c r="C127" s="316"/>
      <c r="D127" s="317"/>
      <c r="E127" s="86" t="s">
        <v>334</v>
      </c>
      <c r="F127" s="97" t="s">
        <v>335</v>
      </c>
      <c r="G127" s="102"/>
      <c r="H127" s="103"/>
      <c r="I127" s="78"/>
      <c r="J127" s="78"/>
      <c r="K127" s="78"/>
      <c r="L127" s="78"/>
      <c r="M127" s="49"/>
      <c r="N127" s="49"/>
      <c r="O127" s="49">
        <v>1</v>
      </c>
      <c r="P127" s="50"/>
      <c r="Q127" s="51"/>
      <c r="R127" s="87">
        <f t="shared" si="13"/>
        <v>1</v>
      </c>
      <c r="S127" s="88">
        <f t="shared" si="14"/>
        <v>9.0909090909090912E-2</v>
      </c>
      <c r="T127" s="28" t="s">
        <v>151</v>
      </c>
      <c r="U127" s="89"/>
      <c r="V127" s="53"/>
      <c r="W127" s="106"/>
      <c r="X127" s="99" t="s">
        <v>31</v>
      </c>
      <c r="Y127" s="229"/>
      <c r="Z127" s="236"/>
    </row>
    <row r="128" spans="1:26" ht="13.5" customHeight="1" x14ac:dyDescent="0.35">
      <c r="A128" s="416"/>
      <c r="B128" s="467"/>
      <c r="C128" s="316"/>
      <c r="D128" s="188" t="s">
        <v>336</v>
      </c>
      <c r="E128" s="90" t="s">
        <v>337</v>
      </c>
      <c r="F128" s="97" t="s">
        <v>338</v>
      </c>
      <c r="G128" s="72"/>
      <c r="H128" s="61"/>
      <c r="I128" s="62"/>
      <c r="J128" s="62"/>
      <c r="K128" s="62">
        <v>1</v>
      </c>
      <c r="L128" s="62"/>
      <c r="M128" s="49"/>
      <c r="N128" s="49"/>
      <c r="O128" s="49"/>
      <c r="P128" s="50"/>
      <c r="Q128" s="51"/>
      <c r="R128" s="87">
        <f t="shared" si="13"/>
        <v>1</v>
      </c>
      <c r="S128" s="88">
        <f t="shared" si="14"/>
        <v>9.0909090909090912E-2</v>
      </c>
      <c r="T128" s="28"/>
      <c r="U128" s="89" t="s">
        <v>126</v>
      </c>
      <c r="V128" s="53"/>
      <c r="W128" s="106"/>
      <c r="X128" s="99" t="s">
        <v>31</v>
      </c>
      <c r="Y128" s="229"/>
      <c r="Z128" s="236"/>
    </row>
    <row r="129" spans="1:26" ht="13.5" customHeight="1" x14ac:dyDescent="0.35">
      <c r="A129" s="416"/>
      <c r="B129" s="467"/>
      <c r="C129" s="316"/>
      <c r="D129" s="188" t="s">
        <v>339</v>
      </c>
      <c r="E129" s="90" t="s">
        <v>340</v>
      </c>
      <c r="F129" s="97" t="s">
        <v>341</v>
      </c>
      <c r="G129" s="72"/>
      <c r="H129" s="61"/>
      <c r="I129" s="62"/>
      <c r="J129" s="62"/>
      <c r="K129" s="62">
        <v>1</v>
      </c>
      <c r="L129" s="62"/>
      <c r="M129" s="49"/>
      <c r="N129" s="49"/>
      <c r="O129" s="49"/>
      <c r="P129" s="50"/>
      <c r="Q129" s="51"/>
      <c r="R129" s="87">
        <f t="shared" si="13"/>
        <v>1</v>
      </c>
      <c r="S129" s="88">
        <f t="shared" si="14"/>
        <v>9.0909090909090912E-2</v>
      </c>
      <c r="T129" s="28"/>
      <c r="U129" s="89"/>
      <c r="V129" s="53"/>
      <c r="W129" s="54"/>
      <c r="X129" s="18" t="s">
        <v>31</v>
      </c>
      <c r="Y129" s="229"/>
      <c r="Z129" s="236"/>
    </row>
    <row r="130" spans="1:26" ht="13.5" customHeight="1" x14ac:dyDescent="0.35">
      <c r="A130" s="416"/>
      <c r="B130" s="467"/>
      <c r="C130" s="316"/>
      <c r="D130" s="188" t="s">
        <v>342</v>
      </c>
      <c r="E130" s="90" t="s">
        <v>343</v>
      </c>
      <c r="F130" s="97" t="s">
        <v>344</v>
      </c>
      <c r="G130" s="72"/>
      <c r="H130" s="61"/>
      <c r="I130" s="62"/>
      <c r="J130" s="62"/>
      <c r="K130" s="62"/>
      <c r="L130" s="62"/>
      <c r="M130" s="49"/>
      <c r="N130" s="49">
        <v>1</v>
      </c>
      <c r="O130" s="49"/>
      <c r="P130" s="50"/>
      <c r="Q130" s="51"/>
      <c r="R130" s="87">
        <f t="shared" si="13"/>
        <v>1</v>
      </c>
      <c r="S130" s="88">
        <f t="shared" si="14"/>
        <v>9.0909090909090912E-2</v>
      </c>
      <c r="T130" s="28"/>
      <c r="U130" s="89"/>
      <c r="V130" s="53" t="s">
        <v>30</v>
      </c>
      <c r="W130" s="54"/>
      <c r="X130" s="18" t="s">
        <v>31</v>
      </c>
      <c r="Y130" s="229"/>
      <c r="Z130" s="236"/>
    </row>
    <row r="131" spans="1:26" ht="13.5" customHeight="1" x14ac:dyDescent="0.35">
      <c r="A131" s="416"/>
      <c r="B131" s="467"/>
      <c r="C131" s="316"/>
      <c r="D131" s="317" t="s">
        <v>345</v>
      </c>
      <c r="E131" s="90" t="s">
        <v>346</v>
      </c>
      <c r="F131" s="97" t="s">
        <v>347</v>
      </c>
      <c r="G131" s="72">
        <v>1</v>
      </c>
      <c r="H131" s="61">
        <v>1</v>
      </c>
      <c r="I131" s="62">
        <v>1</v>
      </c>
      <c r="J131" s="62">
        <v>1</v>
      </c>
      <c r="K131" s="62">
        <v>1</v>
      </c>
      <c r="L131" s="62">
        <v>1</v>
      </c>
      <c r="M131" s="110">
        <v>1</v>
      </c>
      <c r="N131" s="110">
        <v>1</v>
      </c>
      <c r="O131" s="110">
        <v>1</v>
      </c>
      <c r="P131" s="111">
        <v>1</v>
      </c>
      <c r="Q131" s="112">
        <v>1</v>
      </c>
      <c r="R131" s="87">
        <f t="shared" si="13"/>
        <v>11</v>
      </c>
      <c r="S131" s="88">
        <f t="shared" si="14"/>
        <v>1</v>
      </c>
      <c r="T131" s="28"/>
      <c r="U131" s="89"/>
      <c r="V131" s="53"/>
      <c r="W131" s="54"/>
      <c r="X131" s="18" t="s">
        <v>31</v>
      </c>
      <c r="Y131" s="229"/>
      <c r="Z131" s="236"/>
    </row>
    <row r="132" spans="1:26" ht="13.5" customHeight="1" x14ac:dyDescent="0.35">
      <c r="A132" s="416"/>
      <c r="B132" s="467"/>
      <c r="C132" s="316"/>
      <c r="D132" s="317"/>
      <c r="E132" s="90" t="s">
        <v>348</v>
      </c>
      <c r="F132" s="97" t="s">
        <v>349</v>
      </c>
      <c r="G132" s="72">
        <v>1</v>
      </c>
      <c r="H132" s="61">
        <v>1</v>
      </c>
      <c r="I132" s="62">
        <v>1</v>
      </c>
      <c r="J132" s="62">
        <v>1</v>
      </c>
      <c r="K132" s="62">
        <v>1</v>
      </c>
      <c r="L132" s="62">
        <v>1</v>
      </c>
      <c r="M132" s="49">
        <v>1</v>
      </c>
      <c r="N132" s="49">
        <v>1</v>
      </c>
      <c r="O132" s="49">
        <v>1</v>
      </c>
      <c r="P132" s="50">
        <v>1</v>
      </c>
      <c r="Q132" s="51">
        <v>1</v>
      </c>
      <c r="R132" s="87">
        <f t="shared" si="13"/>
        <v>11</v>
      </c>
      <c r="S132" s="88">
        <f t="shared" si="14"/>
        <v>1</v>
      </c>
      <c r="T132" s="28"/>
      <c r="U132" s="89"/>
      <c r="V132" s="53"/>
      <c r="W132" s="54"/>
      <c r="X132" s="18" t="s">
        <v>31</v>
      </c>
      <c r="Y132" s="229"/>
      <c r="Z132" s="236"/>
    </row>
    <row r="133" spans="1:26" ht="13.5" customHeight="1" x14ac:dyDescent="0.35">
      <c r="A133" s="416"/>
      <c r="B133" s="467"/>
      <c r="C133" s="316"/>
      <c r="D133" s="188" t="s">
        <v>350</v>
      </c>
      <c r="E133" s="90" t="s">
        <v>351</v>
      </c>
      <c r="F133" s="97" t="s">
        <v>352</v>
      </c>
      <c r="G133" s="72">
        <v>1</v>
      </c>
      <c r="H133" s="61">
        <v>1</v>
      </c>
      <c r="I133" s="62">
        <v>1</v>
      </c>
      <c r="J133" s="62">
        <v>1</v>
      </c>
      <c r="K133" s="62">
        <v>1</v>
      </c>
      <c r="L133" s="62">
        <v>1</v>
      </c>
      <c r="M133" s="49">
        <v>1</v>
      </c>
      <c r="N133" s="49">
        <v>1</v>
      </c>
      <c r="O133" s="49"/>
      <c r="P133" s="50">
        <v>1</v>
      </c>
      <c r="Q133" s="51">
        <v>1</v>
      </c>
      <c r="R133" s="87">
        <f t="shared" si="13"/>
        <v>10</v>
      </c>
      <c r="S133" s="88">
        <f t="shared" si="14"/>
        <v>0.90909090909090906</v>
      </c>
      <c r="T133" s="28"/>
      <c r="U133" s="89" t="s">
        <v>30</v>
      </c>
      <c r="V133" s="53"/>
      <c r="W133" s="54"/>
      <c r="X133" s="18" t="s">
        <v>31</v>
      </c>
      <c r="Y133" s="229"/>
      <c r="Z133" s="236"/>
    </row>
    <row r="134" spans="1:26" ht="13.5" customHeight="1" x14ac:dyDescent="0.3">
      <c r="A134" s="416"/>
      <c r="B134" s="467"/>
      <c r="C134" s="316"/>
      <c r="D134" s="317" t="s">
        <v>353</v>
      </c>
      <c r="E134" s="86" t="s">
        <v>354</v>
      </c>
      <c r="F134" s="97" t="s">
        <v>355</v>
      </c>
      <c r="G134" s="100">
        <v>1</v>
      </c>
      <c r="H134" s="20">
        <v>1</v>
      </c>
      <c r="I134" s="21">
        <v>1</v>
      </c>
      <c r="J134" s="21">
        <v>1</v>
      </c>
      <c r="K134" s="21">
        <v>1</v>
      </c>
      <c r="L134" s="21">
        <v>1</v>
      </c>
      <c r="M134" s="49">
        <v>1</v>
      </c>
      <c r="N134" s="49">
        <v>1</v>
      </c>
      <c r="O134" s="49"/>
      <c r="P134" s="50">
        <v>1</v>
      </c>
      <c r="Q134" s="51">
        <v>1</v>
      </c>
      <c r="R134" s="87">
        <f t="shared" si="13"/>
        <v>10</v>
      </c>
      <c r="S134" s="88">
        <f t="shared" si="14"/>
        <v>0.90909090909090906</v>
      </c>
      <c r="T134" s="28" t="s">
        <v>151</v>
      </c>
      <c r="U134" s="89"/>
      <c r="V134" s="53"/>
      <c r="W134" s="54"/>
      <c r="X134" s="18" t="s">
        <v>31</v>
      </c>
      <c r="Y134" s="229"/>
      <c r="Z134" s="236"/>
    </row>
    <row r="135" spans="1:26" ht="13.5" customHeight="1" x14ac:dyDescent="0.35">
      <c r="A135" s="416"/>
      <c r="B135" s="467"/>
      <c r="C135" s="316"/>
      <c r="D135" s="317"/>
      <c r="E135" s="90" t="s">
        <v>356</v>
      </c>
      <c r="F135" s="97" t="s">
        <v>357</v>
      </c>
      <c r="G135" s="72">
        <v>1</v>
      </c>
      <c r="H135" s="61">
        <v>1</v>
      </c>
      <c r="I135" s="62">
        <v>1</v>
      </c>
      <c r="J135" s="62">
        <v>1</v>
      </c>
      <c r="K135" s="62">
        <v>1</v>
      </c>
      <c r="L135" s="62">
        <v>1</v>
      </c>
      <c r="M135" s="110">
        <v>1</v>
      </c>
      <c r="N135" s="110">
        <v>1</v>
      </c>
      <c r="O135" s="110">
        <v>1</v>
      </c>
      <c r="P135" s="111">
        <v>1</v>
      </c>
      <c r="Q135" s="112">
        <v>1</v>
      </c>
      <c r="R135" s="87">
        <f t="shared" si="13"/>
        <v>11</v>
      </c>
      <c r="S135" s="88">
        <f t="shared" si="14"/>
        <v>1</v>
      </c>
      <c r="T135" s="28"/>
      <c r="U135" s="89"/>
      <c r="V135" s="53"/>
      <c r="W135" s="54"/>
      <c r="X135" s="18" t="s">
        <v>31</v>
      </c>
      <c r="Y135" s="229"/>
      <c r="Z135" s="236"/>
    </row>
    <row r="136" spans="1:26" ht="13.5" customHeight="1" x14ac:dyDescent="0.35">
      <c r="A136" s="416"/>
      <c r="B136" s="467"/>
      <c r="C136" s="316"/>
      <c r="D136" s="317"/>
      <c r="E136" s="86" t="s">
        <v>358</v>
      </c>
      <c r="F136" s="97" t="s">
        <v>359</v>
      </c>
      <c r="G136" s="102"/>
      <c r="H136" s="103">
        <v>1</v>
      </c>
      <c r="I136" s="78">
        <v>1</v>
      </c>
      <c r="J136" s="78">
        <v>1</v>
      </c>
      <c r="K136" s="78">
        <v>1</v>
      </c>
      <c r="L136" s="78">
        <v>1</v>
      </c>
      <c r="M136" s="49"/>
      <c r="N136" s="49">
        <v>1</v>
      </c>
      <c r="O136" s="49"/>
      <c r="P136" s="50">
        <v>1</v>
      </c>
      <c r="Q136" s="51"/>
      <c r="R136" s="87">
        <f t="shared" si="13"/>
        <v>7</v>
      </c>
      <c r="S136" s="88">
        <f t="shared" si="14"/>
        <v>0.63636363636363635</v>
      </c>
      <c r="T136" s="28" t="s">
        <v>151</v>
      </c>
      <c r="U136" s="89"/>
      <c r="V136" s="53"/>
      <c r="W136" s="54"/>
      <c r="X136" s="18" t="s">
        <v>31</v>
      </c>
      <c r="Y136" s="229"/>
      <c r="Z136" s="236"/>
    </row>
    <row r="137" spans="1:26" ht="13.5" customHeight="1" x14ac:dyDescent="0.35">
      <c r="A137" s="416"/>
      <c r="B137" s="467"/>
      <c r="C137" s="316"/>
      <c r="D137" s="317"/>
      <c r="E137" s="86" t="s">
        <v>695</v>
      </c>
      <c r="F137" s="97" t="s">
        <v>360</v>
      </c>
      <c r="G137" s="72"/>
      <c r="H137" s="61">
        <v>1</v>
      </c>
      <c r="I137" s="62">
        <v>1</v>
      </c>
      <c r="J137" s="62">
        <v>1</v>
      </c>
      <c r="K137" s="78">
        <v>1</v>
      </c>
      <c r="L137" s="62"/>
      <c r="M137" s="49"/>
      <c r="N137" s="49">
        <v>1</v>
      </c>
      <c r="O137" s="49"/>
      <c r="P137" s="50"/>
      <c r="Q137" s="51">
        <v>1</v>
      </c>
      <c r="R137" s="87">
        <f t="shared" si="13"/>
        <v>6</v>
      </c>
      <c r="S137" s="88">
        <f t="shared" si="14"/>
        <v>0.54545454545454541</v>
      </c>
      <c r="T137" s="28" t="s">
        <v>151</v>
      </c>
      <c r="U137" s="89"/>
      <c r="V137" s="53"/>
      <c r="W137" s="54"/>
      <c r="X137" s="18" t="s">
        <v>31</v>
      </c>
      <c r="Y137" s="229"/>
      <c r="Z137" s="236"/>
    </row>
    <row r="138" spans="1:26" ht="13.5" customHeight="1" x14ac:dyDescent="0.3">
      <c r="A138" s="416"/>
      <c r="B138" s="467"/>
      <c r="C138" s="316"/>
      <c r="D138" s="317"/>
      <c r="E138" s="90" t="s">
        <v>361</v>
      </c>
      <c r="F138" s="97" t="s">
        <v>362</v>
      </c>
      <c r="G138" s="100">
        <v>1</v>
      </c>
      <c r="H138" s="91">
        <v>1</v>
      </c>
      <c r="I138" s="78">
        <v>1</v>
      </c>
      <c r="J138" s="62">
        <v>1</v>
      </c>
      <c r="K138" s="78">
        <v>1</v>
      </c>
      <c r="L138" s="62"/>
      <c r="M138" s="73">
        <v>1</v>
      </c>
      <c r="N138" s="73">
        <v>1</v>
      </c>
      <c r="O138" s="49"/>
      <c r="P138" s="50">
        <v>1</v>
      </c>
      <c r="Q138" s="51"/>
      <c r="R138" s="87">
        <f t="shared" si="13"/>
        <v>8</v>
      </c>
      <c r="S138" s="88">
        <f t="shared" si="14"/>
        <v>0.72727272727272729</v>
      </c>
      <c r="T138" s="28" t="s">
        <v>151</v>
      </c>
      <c r="U138" s="89"/>
      <c r="V138" s="53"/>
      <c r="W138" s="26"/>
      <c r="X138" s="31" t="s">
        <v>31</v>
      </c>
      <c r="Y138" s="232"/>
      <c r="Z138" s="236"/>
    </row>
    <row r="139" spans="1:26" ht="13.5" customHeight="1" x14ac:dyDescent="0.35">
      <c r="A139" s="416"/>
      <c r="B139" s="467"/>
      <c r="C139" s="316"/>
      <c r="D139" s="317"/>
      <c r="E139" s="86" t="s">
        <v>363</v>
      </c>
      <c r="F139" s="97" t="s">
        <v>364</v>
      </c>
      <c r="G139" s="113">
        <v>1</v>
      </c>
      <c r="H139" s="20">
        <v>1</v>
      </c>
      <c r="I139" s="21">
        <v>1</v>
      </c>
      <c r="J139" s="21">
        <v>1</v>
      </c>
      <c r="K139" s="21">
        <v>1</v>
      </c>
      <c r="L139" s="21">
        <v>1</v>
      </c>
      <c r="M139" s="23">
        <v>1</v>
      </c>
      <c r="N139" s="23">
        <v>1</v>
      </c>
      <c r="O139" s="23">
        <v>1</v>
      </c>
      <c r="P139" s="24">
        <v>1</v>
      </c>
      <c r="Q139" s="25">
        <v>1</v>
      </c>
      <c r="R139" s="87">
        <f t="shared" si="13"/>
        <v>11</v>
      </c>
      <c r="S139" s="88">
        <f t="shared" si="14"/>
        <v>1</v>
      </c>
      <c r="T139" s="28" t="s">
        <v>151</v>
      </c>
      <c r="U139" s="89"/>
      <c r="V139" s="53"/>
      <c r="W139" s="54"/>
      <c r="X139" s="18" t="s">
        <v>31</v>
      </c>
      <c r="Y139" s="229"/>
      <c r="Z139" s="236"/>
    </row>
    <row r="140" spans="1:26" ht="15" customHeight="1" x14ac:dyDescent="0.35">
      <c r="A140" s="416"/>
      <c r="B140" s="467"/>
      <c r="C140" s="316"/>
      <c r="D140" s="317"/>
      <c r="E140" s="90" t="s">
        <v>365</v>
      </c>
      <c r="F140" s="97" t="s">
        <v>366</v>
      </c>
      <c r="G140" s="54"/>
      <c r="H140" s="91">
        <v>1</v>
      </c>
      <c r="I140" s="92"/>
      <c r="J140" s="78">
        <v>1</v>
      </c>
      <c r="K140" s="92"/>
      <c r="L140" s="92"/>
      <c r="M140" s="73">
        <v>1</v>
      </c>
      <c r="N140" s="93"/>
      <c r="O140" s="93"/>
      <c r="P140" s="93"/>
      <c r="Q140" s="94"/>
      <c r="R140" s="87">
        <f t="shared" si="13"/>
        <v>3</v>
      </c>
      <c r="S140" s="88">
        <f t="shared" si="14"/>
        <v>0.27272727272727271</v>
      </c>
      <c r="T140" s="95"/>
      <c r="U140" s="96"/>
      <c r="V140" s="97"/>
      <c r="W140" s="54"/>
      <c r="X140" s="18" t="s">
        <v>31</v>
      </c>
      <c r="Y140" s="233"/>
      <c r="Z140" s="236"/>
    </row>
    <row r="141" spans="1:26" ht="13.5" customHeight="1" x14ac:dyDescent="0.35">
      <c r="A141" s="416"/>
      <c r="B141" s="467"/>
      <c r="C141" s="316"/>
      <c r="D141" s="317" t="s">
        <v>367</v>
      </c>
      <c r="E141" s="90" t="s">
        <v>368</v>
      </c>
      <c r="F141" s="97" t="s">
        <v>369</v>
      </c>
      <c r="G141" s="72"/>
      <c r="H141" s="61"/>
      <c r="I141" s="62">
        <v>1</v>
      </c>
      <c r="J141" s="62"/>
      <c r="K141" s="62">
        <v>1</v>
      </c>
      <c r="L141" s="62"/>
      <c r="M141" s="49"/>
      <c r="N141" s="49"/>
      <c r="O141" s="49"/>
      <c r="P141" s="50"/>
      <c r="Q141" s="51"/>
      <c r="R141" s="87">
        <f t="shared" si="13"/>
        <v>2</v>
      </c>
      <c r="S141" s="88">
        <f t="shared" si="14"/>
        <v>0.18181818181818182</v>
      </c>
      <c r="T141" s="28"/>
      <c r="U141" s="89"/>
      <c r="V141" s="53"/>
      <c r="W141" s="54"/>
      <c r="X141" s="18" t="s">
        <v>31</v>
      </c>
      <c r="Y141" s="229"/>
      <c r="Z141" s="236"/>
    </row>
    <row r="142" spans="1:26" ht="13.5" customHeight="1" x14ac:dyDescent="0.35">
      <c r="A142" s="416"/>
      <c r="B142" s="467"/>
      <c r="C142" s="316"/>
      <c r="D142" s="317"/>
      <c r="E142" s="90" t="s">
        <v>370</v>
      </c>
      <c r="F142" s="97" t="s">
        <v>371</v>
      </c>
      <c r="G142" s="72"/>
      <c r="H142" s="61"/>
      <c r="I142" s="62"/>
      <c r="J142" s="62"/>
      <c r="K142" s="62">
        <v>1</v>
      </c>
      <c r="L142" s="62"/>
      <c r="M142" s="49"/>
      <c r="N142" s="49"/>
      <c r="O142" s="49"/>
      <c r="P142" s="50"/>
      <c r="Q142" s="51"/>
      <c r="R142" s="87">
        <f t="shared" si="13"/>
        <v>1</v>
      </c>
      <c r="S142" s="88">
        <f t="shared" si="14"/>
        <v>9.0909090909090912E-2</v>
      </c>
      <c r="T142" s="28"/>
      <c r="U142" s="89"/>
      <c r="V142" s="53"/>
      <c r="W142" s="54"/>
      <c r="X142" s="18" t="s">
        <v>31</v>
      </c>
      <c r="Y142" s="229"/>
      <c r="Z142" s="236"/>
    </row>
    <row r="143" spans="1:26" ht="13.5" customHeight="1" x14ac:dyDescent="0.35">
      <c r="A143" s="416"/>
      <c r="B143" s="467"/>
      <c r="C143" s="316"/>
      <c r="D143" s="317"/>
      <c r="E143" s="90" t="s">
        <v>372</v>
      </c>
      <c r="F143" s="97" t="s">
        <v>373</v>
      </c>
      <c r="G143" s="72">
        <v>1</v>
      </c>
      <c r="H143" s="61">
        <v>1</v>
      </c>
      <c r="I143" s="62">
        <v>1</v>
      </c>
      <c r="J143" s="62">
        <v>1</v>
      </c>
      <c r="K143" s="62">
        <v>1</v>
      </c>
      <c r="L143" s="62">
        <v>1</v>
      </c>
      <c r="M143" s="49">
        <v>1</v>
      </c>
      <c r="N143" s="49">
        <v>1</v>
      </c>
      <c r="O143" s="49">
        <v>1</v>
      </c>
      <c r="P143" s="50">
        <v>1</v>
      </c>
      <c r="Q143" s="51">
        <v>1</v>
      </c>
      <c r="R143" s="87">
        <f t="shared" si="13"/>
        <v>11</v>
      </c>
      <c r="S143" s="88">
        <f t="shared" si="14"/>
        <v>1</v>
      </c>
      <c r="T143" s="28"/>
      <c r="U143" s="89" t="s">
        <v>30</v>
      </c>
      <c r="V143" s="53"/>
      <c r="W143" s="54"/>
      <c r="X143" s="18" t="s">
        <v>31</v>
      </c>
      <c r="Y143" s="229"/>
      <c r="Z143" s="236"/>
    </row>
    <row r="144" spans="1:26" ht="13.5" customHeight="1" x14ac:dyDescent="0.35">
      <c r="A144" s="416"/>
      <c r="B144" s="467"/>
      <c r="C144" s="316"/>
      <c r="D144" s="317"/>
      <c r="E144" s="86" t="s">
        <v>374</v>
      </c>
      <c r="F144" s="97" t="s">
        <v>375</v>
      </c>
      <c r="G144" s="102"/>
      <c r="H144" s="103">
        <v>1</v>
      </c>
      <c r="I144" s="78"/>
      <c r="J144" s="78">
        <v>1</v>
      </c>
      <c r="K144" s="78">
        <v>1</v>
      </c>
      <c r="L144" s="78"/>
      <c r="M144" s="49"/>
      <c r="N144" s="49"/>
      <c r="O144" s="49">
        <v>1</v>
      </c>
      <c r="P144" s="50"/>
      <c r="Q144" s="51"/>
      <c r="R144" s="87">
        <f t="shared" si="13"/>
        <v>4</v>
      </c>
      <c r="S144" s="88">
        <f t="shared" si="14"/>
        <v>0.36363636363636365</v>
      </c>
      <c r="T144" s="28" t="s">
        <v>151</v>
      </c>
      <c r="U144" s="89"/>
      <c r="V144" s="53"/>
      <c r="W144" s="54"/>
      <c r="X144" s="18" t="s">
        <v>31</v>
      </c>
      <c r="Y144" s="229"/>
      <c r="Z144" s="236"/>
    </row>
    <row r="145" spans="1:26" ht="13.5" customHeight="1" x14ac:dyDescent="0.35">
      <c r="A145" s="416"/>
      <c r="B145" s="467"/>
      <c r="C145" s="316"/>
      <c r="D145" s="317"/>
      <c r="E145" s="90" t="s">
        <v>376</v>
      </c>
      <c r="F145" s="97" t="s">
        <v>377</v>
      </c>
      <c r="G145" s="72">
        <v>1</v>
      </c>
      <c r="H145" s="61">
        <v>1</v>
      </c>
      <c r="I145" s="62">
        <v>1</v>
      </c>
      <c r="J145" s="62">
        <v>1</v>
      </c>
      <c r="K145" s="62">
        <v>1</v>
      </c>
      <c r="L145" s="62"/>
      <c r="M145" s="49">
        <v>1</v>
      </c>
      <c r="N145" s="49">
        <v>1</v>
      </c>
      <c r="O145" s="49">
        <v>1</v>
      </c>
      <c r="P145" s="50">
        <v>1</v>
      </c>
      <c r="Q145" s="51">
        <v>1</v>
      </c>
      <c r="R145" s="87">
        <f t="shared" si="13"/>
        <v>10</v>
      </c>
      <c r="S145" s="88">
        <f t="shared" si="14"/>
        <v>0.90909090909090906</v>
      </c>
      <c r="T145" s="28"/>
      <c r="U145" s="89"/>
      <c r="V145" s="53"/>
      <c r="W145" s="54"/>
      <c r="X145" s="18" t="s">
        <v>31</v>
      </c>
      <c r="Y145" s="229"/>
      <c r="Z145" s="236"/>
    </row>
    <row r="146" spans="1:26" ht="13.5" customHeight="1" x14ac:dyDescent="0.35">
      <c r="A146" s="416"/>
      <c r="B146" s="467"/>
      <c r="C146" s="316"/>
      <c r="D146" s="317"/>
      <c r="E146" s="90" t="s">
        <v>378</v>
      </c>
      <c r="F146" s="97" t="s">
        <v>379</v>
      </c>
      <c r="G146" s="72">
        <v>1</v>
      </c>
      <c r="H146" s="61">
        <v>1</v>
      </c>
      <c r="I146" s="62">
        <v>1</v>
      </c>
      <c r="J146" s="62">
        <v>1</v>
      </c>
      <c r="K146" s="62">
        <v>1</v>
      </c>
      <c r="L146" s="62">
        <v>1</v>
      </c>
      <c r="M146" s="49">
        <v>1</v>
      </c>
      <c r="N146" s="49">
        <v>1</v>
      </c>
      <c r="O146" s="49">
        <v>1</v>
      </c>
      <c r="P146" s="50">
        <v>1</v>
      </c>
      <c r="Q146" s="51">
        <v>1</v>
      </c>
      <c r="R146" s="87">
        <f t="shared" si="13"/>
        <v>11</v>
      </c>
      <c r="S146" s="88">
        <f t="shared" si="14"/>
        <v>1</v>
      </c>
      <c r="T146" s="28"/>
      <c r="U146" s="89"/>
      <c r="V146" s="53"/>
      <c r="W146" s="54"/>
      <c r="X146" s="18" t="s">
        <v>31</v>
      </c>
      <c r="Y146" s="229"/>
      <c r="Z146" s="236"/>
    </row>
    <row r="147" spans="1:26" ht="13.5" customHeight="1" x14ac:dyDescent="0.35">
      <c r="A147" s="416"/>
      <c r="B147" s="467"/>
      <c r="C147" s="316"/>
      <c r="D147" s="317"/>
      <c r="E147" s="86" t="s">
        <v>380</v>
      </c>
      <c r="F147" s="97" t="s">
        <v>381</v>
      </c>
      <c r="G147" s="102"/>
      <c r="H147" s="103"/>
      <c r="I147" s="78"/>
      <c r="J147" s="78">
        <v>1</v>
      </c>
      <c r="K147" s="78">
        <v>1</v>
      </c>
      <c r="L147" s="78"/>
      <c r="M147" s="49"/>
      <c r="N147" s="49"/>
      <c r="O147" s="49"/>
      <c r="P147" s="50"/>
      <c r="Q147" s="51"/>
      <c r="R147" s="87">
        <f t="shared" si="13"/>
        <v>2</v>
      </c>
      <c r="S147" s="88">
        <f t="shared" si="14"/>
        <v>0.18181818181818182</v>
      </c>
      <c r="T147" s="28" t="s">
        <v>151</v>
      </c>
      <c r="U147" s="89"/>
      <c r="V147" s="53"/>
      <c r="W147" s="54"/>
      <c r="X147" s="18" t="s">
        <v>31</v>
      </c>
      <c r="Y147" s="229"/>
      <c r="Z147" s="236"/>
    </row>
    <row r="148" spans="1:26" ht="13.5" customHeight="1" x14ac:dyDescent="0.35">
      <c r="A148" s="416"/>
      <c r="B148" s="467"/>
      <c r="C148" s="316"/>
      <c r="D148" s="317"/>
      <c r="E148" s="90" t="s">
        <v>382</v>
      </c>
      <c r="F148" s="97" t="s">
        <v>383</v>
      </c>
      <c r="G148" s="72"/>
      <c r="H148" s="61">
        <v>1</v>
      </c>
      <c r="I148" s="62"/>
      <c r="J148" s="62">
        <v>1</v>
      </c>
      <c r="K148" s="62">
        <v>1</v>
      </c>
      <c r="L148" s="62">
        <v>1</v>
      </c>
      <c r="M148" s="49"/>
      <c r="N148" s="49">
        <v>1</v>
      </c>
      <c r="O148" s="49"/>
      <c r="P148" s="50"/>
      <c r="Q148" s="51">
        <v>1</v>
      </c>
      <c r="R148" s="87">
        <f t="shared" si="13"/>
        <v>6</v>
      </c>
      <c r="S148" s="88">
        <f t="shared" si="14"/>
        <v>0.54545454545454541</v>
      </c>
      <c r="T148" s="28"/>
      <c r="U148" s="89"/>
      <c r="V148" s="53"/>
      <c r="W148" s="63" t="s">
        <v>39</v>
      </c>
      <c r="X148" s="18" t="s">
        <v>31</v>
      </c>
      <c r="Y148" s="229"/>
      <c r="Z148" s="236"/>
    </row>
    <row r="149" spans="1:26" ht="13.5" customHeight="1" x14ac:dyDescent="0.35">
      <c r="A149" s="416"/>
      <c r="B149" s="467"/>
      <c r="C149" s="316"/>
      <c r="D149" s="317"/>
      <c r="E149" s="90" t="s">
        <v>384</v>
      </c>
      <c r="F149" s="97" t="s">
        <v>385</v>
      </c>
      <c r="G149" s="72">
        <v>1</v>
      </c>
      <c r="H149" s="61">
        <v>1</v>
      </c>
      <c r="I149" s="62">
        <v>1</v>
      </c>
      <c r="J149" s="62">
        <v>1</v>
      </c>
      <c r="K149" s="62">
        <v>1</v>
      </c>
      <c r="L149" s="62">
        <v>1</v>
      </c>
      <c r="M149" s="49">
        <v>1</v>
      </c>
      <c r="N149" s="49">
        <v>1</v>
      </c>
      <c r="O149" s="49">
        <v>1</v>
      </c>
      <c r="P149" s="50">
        <v>1</v>
      </c>
      <c r="Q149" s="51">
        <v>1</v>
      </c>
      <c r="R149" s="87">
        <f t="shared" si="13"/>
        <v>11</v>
      </c>
      <c r="S149" s="88">
        <f t="shared" si="14"/>
        <v>1</v>
      </c>
      <c r="T149" s="28"/>
      <c r="U149" s="89"/>
      <c r="V149" s="53"/>
      <c r="W149" s="54"/>
      <c r="X149" s="18" t="s">
        <v>31</v>
      </c>
      <c r="Y149" s="229"/>
      <c r="Z149" s="236"/>
    </row>
    <row r="150" spans="1:26" ht="13.5" customHeight="1" x14ac:dyDescent="0.35">
      <c r="A150" s="416"/>
      <c r="B150" s="467"/>
      <c r="C150" s="316"/>
      <c r="D150" s="317"/>
      <c r="E150" s="90" t="s">
        <v>386</v>
      </c>
      <c r="F150" s="97" t="s">
        <v>387</v>
      </c>
      <c r="G150" s="72">
        <v>1</v>
      </c>
      <c r="H150" s="61">
        <v>1</v>
      </c>
      <c r="I150" s="62">
        <v>1</v>
      </c>
      <c r="J150" s="62">
        <v>1</v>
      </c>
      <c r="K150" s="62">
        <v>1</v>
      </c>
      <c r="L150" s="62">
        <v>1</v>
      </c>
      <c r="M150" s="49">
        <v>1</v>
      </c>
      <c r="N150" s="49">
        <v>1</v>
      </c>
      <c r="O150" s="49">
        <v>1</v>
      </c>
      <c r="P150" s="50">
        <v>1</v>
      </c>
      <c r="Q150" s="51">
        <v>1</v>
      </c>
      <c r="R150" s="87">
        <f t="shared" si="13"/>
        <v>11</v>
      </c>
      <c r="S150" s="88">
        <f t="shared" si="14"/>
        <v>1</v>
      </c>
      <c r="T150" s="28"/>
      <c r="U150" s="89"/>
      <c r="V150" s="53"/>
      <c r="W150" s="54"/>
      <c r="X150" s="18" t="s">
        <v>31</v>
      </c>
      <c r="Y150" s="229"/>
      <c r="Z150" s="236"/>
    </row>
    <row r="151" spans="1:26" ht="13.5" customHeight="1" x14ac:dyDescent="0.35">
      <c r="A151" s="416"/>
      <c r="B151" s="467"/>
      <c r="C151" s="316"/>
      <c r="D151" s="317"/>
      <c r="E151" s="90" t="s">
        <v>388</v>
      </c>
      <c r="F151" s="97" t="s">
        <v>389</v>
      </c>
      <c r="G151" s="72">
        <v>1</v>
      </c>
      <c r="H151" s="61">
        <v>1</v>
      </c>
      <c r="I151" s="62">
        <v>1</v>
      </c>
      <c r="J151" s="62">
        <v>1</v>
      </c>
      <c r="K151" s="62">
        <v>1</v>
      </c>
      <c r="L151" s="62">
        <v>1</v>
      </c>
      <c r="M151" s="49">
        <v>1</v>
      </c>
      <c r="N151" s="49">
        <v>1</v>
      </c>
      <c r="O151" s="49">
        <v>1</v>
      </c>
      <c r="P151" s="50">
        <v>1</v>
      </c>
      <c r="Q151" s="51">
        <v>1</v>
      </c>
      <c r="R151" s="87">
        <f t="shared" si="13"/>
        <v>11</v>
      </c>
      <c r="S151" s="88">
        <f t="shared" si="14"/>
        <v>1</v>
      </c>
      <c r="T151" s="28"/>
      <c r="U151" s="89"/>
      <c r="V151" s="53"/>
      <c r="W151" s="54"/>
      <c r="X151" s="18" t="s">
        <v>31</v>
      </c>
      <c r="Y151" s="229"/>
      <c r="Z151" s="236"/>
    </row>
    <row r="152" spans="1:26" ht="13.5" customHeight="1" x14ac:dyDescent="0.35">
      <c r="A152" s="416"/>
      <c r="B152" s="467"/>
      <c r="C152" s="316"/>
      <c r="D152" s="317"/>
      <c r="E152" s="90" t="s">
        <v>390</v>
      </c>
      <c r="F152" s="97" t="s">
        <v>391</v>
      </c>
      <c r="G152" s="72">
        <v>1</v>
      </c>
      <c r="H152" s="61">
        <v>1</v>
      </c>
      <c r="I152" s="62">
        <v>1</v>
      </c>
      <c r="J152" s="62">
        <v>1</v>
      </c>
      <c r="K152" s="62">
        <v>1</v>
      </c>
      <c r="L152" s="62">
        <v>1</v>
      </c>
      <c r="M152" s="110">
        <v>1</v>
      </c>
      <c r="N152" s="110">
        <v>1</v>
      </c>
      <c r="O152" s="110">
        <v>1</v>
      </c>
      <c r="P152" s="111">
        <v>1</v>
      </c>
      <c r="Q152" s="112">
        <v>1</v>
      </c>
      <c r="R152" s="87">
        <f t="shared" si="13"/>
        <v>11</v>
      </c>
      <c r="S152" s="88">
        <f t="shared" si="14"/>
        <v>1</v>
      </c>
      <c r="T152" s="28"/>
      <c r="U152" s="89"/>
      <c r="V152" s="53"/>
      <c r="W152" s="54"/>
      <c r="X152" s="18" t="s">
        <v>77</v>
      </c>
      <c r="Y152" s="229"/>
      <c r="Z152" s="236"/>
    </row>
    <row r="153" spans="1:26" ht="13.5" customHeight="1" x14ac:dyDescent="0.35">
      <c r="A153" s="416"/>
      <c r="B153" s="467"/>
      <c r="C153" s="316"/>
      <c r="D153" s="188" t="s">
        <v>392</v>
      </c>
      <c r="E153" s="90" t="s">
        <v>393</v>
      </c>
      <c r="F153" s="97" t="s">
        <v>394</v>
      </c>
      <c r="G153" s="72">
        <v>1</v>
      </c>
      <c r="H153" s="61">
        <v>1</v>
      </c>
      <c r="I153" s="62">
        <v>1</v>
      </c>
      <c r="J153" s="62">
        <v>1</v>
      </c>
      <c r="K153" s="62">
        <v>1</v>
      </c>
      <c r="L153" s="62">
        <v>1</v>
      </c>
      <c r="M153" s="110">
        <v>1</v>
      </c>
      <c r="N153" s="110">
        <v>1</v>
      </c>
      <c r="O153" s="110">
        <v>1</v>
      </c>
      <c r="P153" s="50">
        <v>1</v>
      </c>
      <c r="Q153" s="51">
        <v>1</v>
      </c>
      <c r="R153" s="87">
        <f t="shared" si="13"/>
        <v>11</v>
      </c>
      <c r="S153" s="88">
        <f t="shared" si="14"/>
        <v>1</v>
      </c>
      <c r="T153" s="28"/>
      <c r="U153" s="89"/>
      <c r="V153" s="53"/>
      <c r="W153" s="54"/>
      <c r="X153" s="18" t="s">
        <v>31</v>
      </c>
      <c r="Y153" s="229"/>
      <c r="Z153" s="236"/>
    </row>
    <row r="154" spans="1:26" ht="13.5" customHeight="1" x14ac:dyDescent="0.35">
      <c r="A154" s="416"/>
      <c r="B154" s="467"/>
      <c r="C154" s="316"/>
      <c r="D154" s="317" t="s">
        <v>395</v>
      </c>
      <c r="E154" s="86" t="s">
        <v>396</v>
      </c>
      <c r="F154" s="97" t="s">
        <v>397</v>
      </c>
      <c r="G154" s="102">
        <v>1</v>
      </c>
      <c r="H154" s="103">
        <v>1</v>
      </c>
      <c r="I154" s="78">
        <v>1</v>
      </c>
      <c r="J154" s="78">
        <v>1</v>
      </c>
      <c r="K154" s="78">
        <v>1</v>
      </c>
      <c r="L154" s="78">
        <v>1</v>
      </c>
      <c r="M154" s="49"/>
      <c r="N154" s="49">
        <v>1</v>
      </c>
      <c r="O154" s="49">
        <v>1</v>
      </c>
      <c r="P154" s="50">
        <v>1</v>
      </c>
      <c r="Q154" s="51"/>
      <c r="R154" s="87">
        <f t="shared" si="13"/>
        <v>9</v>
      </c>
      <c r="S154" s="88">
        <f t="shared" si="14"/>
        <v>0.81818181818181823</v>
      </c>
      <c r="T154" s="28" t="s">
        <v>151</v>
      </c>
      <c r="U154" s="89"/>
      <c r="V154" s="53"/>
      <c r="W154" s="54"/>
      <c r="X154" s="18" t="s">
        <v>31</v>
      </c>
      <c r="Y154" s="229"/>
      <c r="Z154" s="236"/>
    </row>
    <row r="155" spans="1:26" ht="13.5" customHeight="1" x14ac:dyDescent="0.35">
      <c r="A155" s="416"/>
      <c r="B155" s="467"/>
      <c r="C155" s="316"/>
      <c r="D155" s="317"/>
      <c r="E155" s="86" t="s">
        <v>398</v>
      </c>
      <c r="F155" s="97" t="s">
        <v>399</v>
      </c>
      <c r="G155" s="102">
        <v>1</v>
      </c>
      <c r="H155" s="103">
        <v>1</v>
      </c>
      <c r="I155" s="78">
        <v>1</v>
      </c>
      <c r="J155" s="78">
        <v>1</v>
      </c>
      <c r="K155" s="78">
        <v>1</v>
      </c>
      <c r="L155" s="78">
        <v>1</v>
      </c>
      <c r="M155" s="49"/>
      <c r="N155" s="49">
        <v>1</v>
      </c>
      <c r="O155" s="49">
        <v>1</v>
      </c>
      <c r="P155" s="50"/>
      <c r="Q155" s="51"/>
      <c r="R155" s="87">
        <f t="shared" si="13"/>
        <v>8</v>
      </c>
      <c r="S155" s="88">
        <f t="shared" si="14"/>
        <v>0.72727272727272729</v>
      </c>
      <c r="T155" s="28" t="s">
        <v>151</v>
      </c>
      <c r="U155" s="89"/>
      <c r="V155" s="53"/>
      <c r="W155" s="54"/>
      <c r="X155" s="18" t="s">
        <v>31</v>
      </c>
      <c r="Y155" s="229"/>
      <c r="Z155" s="236"/>
    </row>
    <row r="156" spans="1:26" ht="13.5" customHeight="1" x14ac:dyDescent="0.35">
      <c r="A156" s="416"/>
      <c r="B156" s="467"/>
      <c r="C156" s="316"/>
      <c r="D156" s="317"/>
      <c r="E156" s="86" t="s">
        <v>400</v>
      </c>
      <c r="F156" s="97" t="s">
        <v>401</v>
      </c>
      <c r="G156" s="102">
        <v>1</v>
      </c>
      <c r="H156" s="103">
        <v>1</v>
      </c>
      <c r="I156" s="78">
        <v>1</v>
      </c>
      <c r="J156" s="78">
        <v>1</v>
      </c>
      <c r="K156" s="78">
        <v>1</v>
      </c>
      <c r="L156" s="78">
        <v>1</v>
      </c>
      <c r="M156" s="49">
        <v>1</v>
      </c>
      <c r="N156" s="49">
        <v>1</v>
      </c>
      <c r="O156" s="49">
        <v>1</v>
      </c>
      <c r="P156" s="50">
        <v>1</v>
      </c>
      <c r="Q156" s="51">
        <v>1</v>
      </c>
      <c r="R156" s="87">
        <f t="shared" si="13"/>
        <v>11</v>
      </c>
      <c r="S156" s="88">
        <f t="shared" si="14"/>
        <v>1</v>
      </c>
      <c r="T156" s="28" t="s">
        <v>151</v>
      </c>
      <c r="U156" s="89"/>
      <c r="V156" s="53"/>
      <c r="W156" s="54"/>
      <c r="X156" s="18" t="s">
        <v>31</v>
      </c>
      <c r="Y156" s="229"/>
      <c r="Z156" s="236"/>
    </row>
    <row r="157" spans="1:26" ht="13.5" customHeight="1" x14ac:dyDescent="0.35">
      <c r="A157" s="416"/>
      <c r="B157" s="467"/>
      <c r="C157" s="316"/>
      <c r="D157" s="317"/>
      <c r="E157" s="86" t="s">
        <v>402</v>
      </c>
      <c r="F157" s="97" t="s">
        <v>403</v>
      </c>
      <c r="G157" s="102">
        <v>1</v>
      </c>
      <c r="H157" s="103">
        <v>1</v>
      </c>
      <c r="I157" s="78"/>
      <c r="J157" s="78">
        <v>1</v>
      </c>
      <c r="K157" s="78">
        <v>1</v>
      </c>
      <c r="L157" s="78">
        <v>1</v>
      </c>
      <c r="M157" s="49">
        <v>1</v>
      </c>
      <c r="N157" s="49"/>
      <c r="O157" s="49">
        <v>1</v>
      </c>
      <c r="P157" s="50">
        <v>1</v>
      </c>
      <c r="Q157" s="51"/>
      <c r="R157" s="87">
        <f t="shared" si="13"/>
        <v>8</v>
      </c>
      <c r="S157" s="88">
        <f t="shared" si="14"/>
        <v>0.72727272727272729</v>
      </c>
      <c r="T157" s="28" t="s">
        <v>151</v>
      </c>
      <c r="U157" s="89"/>
      <c r="V157" s="53"/>
      <c r="W157" s="54"/>
      <c r="X157" s="18" t="s">
        <v>31</v>
      </c>
      <c r="Y157" s="229"/>
      <c r="Z157" s="236"/>
    </row>
    <row r="158" spans="1:26" ht="13.5" customHeight="1" x14ac:dyDescent="0.35">
      <c r="A158" s="416"/>
      <c r="B158" s="467"/>
      <c r="C158" s="316"/>
      <c r="D158" s="317"/>
      <c r="E158" s="90" t="s">
        <v>404</v>
      </c>
      <c r="F158" s="97" t="s">
        <v>405</v>
      </c>
      <c r="G158" s="72"/>
      <c r="H158" s="61"/>
      <c r="I158" s="62"/>
      <c r="J158" s="62"/>
      <c r="K158" s="62"/>
      <c r="L158" s="62"/>
      <c r="M158" s="49"/>
      <c r="N158" s="49">
        <v>1</v>
      </c>
      <c r="O158" s="49">
        <v>1</v>
      </c>
      <c r="P158" s="50"/>
      <c r="Q158" s="51"/>
      <c r="R158" s="87">
        <f t="shared" si="13"/>
        <v>2</v>
      </c>
      <c r="S158" s="88">
        <f t="shared" si="14"/>
        <v>0.18181818181818182</v>
      </c>
      <c r="T158" s="28"/>
      <c r="U158" s="89" t="s">
        <v>126</v>
      </c>
      <c r="V158" s="53"/>
      <c r="W158" s="54"/>
      <c r="X158" s="18" t="s">
        <v>31</v>
      </c>
      <c r="Y158" s="229"/>
      <c r="Z158" s="236"/>
    </row>
    <row r="159" spans="1:26" ht="13.5" customHeight="1" x14ac:dyDescent="0.35">
      <c r="A159" s="416"/>
      <c r="B159" s="467"/>
      <c r="C159" s="316"/>
      <c r="D159" s="317"/>
      <c r="E159" s="90" t="s">
        <v>406</v>
      </c>
      <c r="F159" s="97" t="s">
        <v>407</v>
      </c>
      <c r="G159" s="72"/>
      <c r="H159" s="61"/>
      <c r="I159" s="62"/>
      <c r="J159" s="62">
        <v>1</v>
      </c>
      <c r="K159" s="62">
        <v>1</v>
      </c>
      <c r="L159" s="78">
        <v>1</v>
      </c>
      <c r="M159" s="49">
        <v>1</v>
      </c>
      <c r="N159" s="49"/>
      <c r="O159" s="49"/>
      <c r="P159" s="50"/>
      <c r="Q159" s="51"/>
      <c r="R159" s="87">
        <f t="shared" si="13"/>
        <v>4</v>
      </c>
      <c r="S159" s="88">
        <f t="shared" si="14"/>
        <v>0.36363636363636365</v>
      </c>
      <c r="T159" s="28"/>
      <c r="U159" s="89"/>
      <c r="V159" s="53"/>
      <c r="W159" s="54"/>
      <c r="X159" s="18" t="s">
        <v>31</v>
      </c>
      <c r="Y159" s="229"/>
      <c r="Z159" s="236"/>
    </row>
    <row r="160" spans="1:26" ht="13.5" customHeight="1" x14ac:dyDescent="0.35">
      <c r="A160" s="416"/>
      <c r="B160" s="467"/>
      <c r="C160" s="316"/>
      <c r="D160" s="317"/>
      <c r="E160" s="90" t="s">
        <v>408</v>
      </c>
      <c r="F160" s="97" t="s">
        <v>409</v>
      </c>
      <c r="G160" s="72"/>
      <c r="H160" s="61">
        <v>1</v>
      </c>
      <c r="I160" s="62"/>
      <c r="J160" s="62"/>
      <c r="K160" s="62">
        <v>1</v>
      </c>
      <c r="L160" s="62"/>
      <c r="M160" s="49"/>
      <c r="N160" s="49"/>
      <c r="O160" s="49">
        <v>1</v>
      </c>
      <c r="P160" s="50"/>
      <c r="Q160" s="51"/>
      <c r="R160" s="87">
        <f t="shared" si="13"/>
        <v>3</v>
      </c>
      <c r="S160" s="88">
        <f t="shared" si="14"/>
        <v>0.27272727272727271</v>
      </c>
      <c r="T160" s="28"/>
      <c r="U160" s="89"/>
      <c r="V160" s="53"/>
      <c r="W160" s="54"/>
      <c r="X160" s="18" t="s">
        <v>31</v>
      </c>
      <c r="Y160" s="229"/>
      <c r="Z160" s="236"/>
    </row>
    <row r="161" spans="1:26" ht="13.5" customHeight="1" x14ac:dyDescent="0.35">
      <c r="A161" s="416"/>
      <c r="B161" s="467"/>
      <c r="C161" s="316"/>
      <c r="D161" s="317"/>
      <c r="E161" s="86" t="s">
        <v>410</v>
      </c>
      <c r="F161" s="97" t="s">
        <v>411</v>
      </c>
      <c r="G161" s="102">
        <v>1</v>
      </c>
      <c r="H161" s="103">
        <v>1</v>
      </c>
      <c r="I161" s="78">
        <v>1</v>
      </c>
      <c r="J161" s="78">
        <v>1</v>
      </c>
      <c r="K161" s="78">
        <v>1</v>
      </c>
      <c r="L161" s="78">
        <v>1</v>
      </c>
      <c r="M161" s="49">
        <v>1</v>
      </c>
      <c r="N161" s="49">
        <v>1</v>
      </c>
      <c r="O161" s="49">
        <v>1</v>
      </c>
      <c r="P161" s="50">
        <v>1</v>
      </c>
      <c r="Q161" s="51">
        <v>1</v>
      </c>
      <c r="R161" s="87">
        <f t="shared" si="13"/>
        <v>11</v>
      </c>
      <c r="S161" s="88">
        <f t="shared" si="14"/>
        <v>1</v>
      </c>
      <c r="T161" s="28" t="s">
        <v>151</v>
      </c>
      <c r="U161" s="89"/>
      <c r="V161" s="53"/>
      <c r="W161" s="54"/>
      <c r="X161" s="18" t="s">
        <v>31</v>
      </c>
      <c r="Y161" s="229"/>
      <c r="Z161" s="236"/>
    </row>
    <row r="162" spans="1:26" ht="13.5" customHeight="1" x14ac:dyDescent="0.35">
      <c r="A162" s="416"/>
      <c r="B162" s="467"/>
      <c r="C162" s="316"/>
      <c r="D162" s="317"/>
      <c r="E162" s="86" t="s">
        <v>412</v>
      </c>
      <c r="F162" s="97" t="s">
        <v>413</v>
      </c>
      <c r="G162" s="102"/>
      <c r="H162" s="103">
        <v>1</v>
      </c>
      <c r="I162" s="78">
        <v>1</v>
      </c>
      <c r="J162" s="78">
        <v>1</v>
      </c>
      <c r="K162" s="78">
        <v>1</v>
      </c>
      <c r="L162" s="78">
        <v>1</v>
      </c>
      <c r="M162" s="49">
        <v>1</v>
      </c>
      <c r="N162" s="49">
        <v>1</v>
      </c>
      <c r="O162" s="49">
        <v>1</v>
      </c>
      <c r="P162" s="50"/>
      <c r="Q162" s="51"/>
      <c r="R162" s="87">
        <f t="shared" si="13"/>
        <v>8</v>
      </c>
      <c r="S162" s="88">
        <f t="shared" si="14"/>
        <v>0.72727272727272729</v>
      </c>
      <c r="T162" s="28" t="s">
        <v>188</v>
      </c>
      <c r="U162" s="89"/>
      <c r="V162" s="53"/>
      <c r="W162" s="54"/>
      <c r="X162" s="18" t="s">
        <v>31</v>
      </c>
      <c r="Y162" s="229"/>
      <c r="Z162" s="236"/>
    </row>
    <row r="163" spans="1:26" ht="13.5" customHeight="1" x14ac:dyDescent="0.35">
      <c r="A163" s="416"/>
      <c r="B163" s="467"/>
      <c r="C163" s="316"/>
      <c r="D163" s="317"/>
      <c r="E163" s="86" t="s">
        <v>414</v>
      </c>
      <c r="F163" s="97" t="s">
        <v>415</v>
      </c>
      <c r="G163" s="102"/>
      <c r="H163" s="103">
        <v>1</v>
      </c>
      <c r="I163" s="78"/>
      <c r="J163" s="78">
        <v>1</v>
      </c>
      <c r="K163" s="78">
        <v>1</v>
      </c>
      <c r="L163" s="78">
        <v>1</v>
      </c>
      <c r="M163" s="73">
        <v>1</v>
      </c>
      <c r="N163" s="49">
        <v>1</v>
      </c>
      <c r="O163" s="49">
        <v>1</v>
      </c>
      <c r="P163" s="50"/>
      <c r="Q163" s="51"/>
      <c r="R163" s="87">
        <f t="shared" si="13"/>
        <v>7</v>
      </c>
      <c r="S163" s="88">
        <f t="shared" si="14"/>
        <v>0.63636363636363635</v>
      </c>
      <c r="T163" s="28"/>
      <c r="U163" s="89"/>
      <c r="V163" s="53"/>
      <c r="W163" s="54"/>
      <c r="X163" s="18" t="s">
        <v>31</v>
      </c>
      <c r="Y163" s="229"/>
      <c r="Z163" s="236"/>
    </row>
    <row r="164" spans="1:26" ht="13.5" customHeight="1" x14ac:dyDescent="0.35">
      <c r="A164" s="416"/>
      <c r="B164" s="467"/>
      <c r="C164" s="316"/>
      <c r="D164" s="317"/>
      <c r="E164" s="86" t="s">
        <v>416</v>
      </c>
      <c r="F164" s="97" t="s">
        <v>417</v>
      </c>
      <c r="G164" s="102">
        <v>1</v>
      </c>
      <c r="H164" s="103">
        <v>1</v>
      </c>
      <c r="I164" s="78">
        <v>1</v>
      </c>
      <c r="J164" s="78">
        <v>1</v>
      </c>
      <c r="K164" s="78">
        <v>1</v>
      </c>
      <c r="L164" s="78">
        <v>1</v>
      </c>
      <c r="M164" s="73">
        <v>1</v>
      </c>
      <c r="N164" s="73">
        <v>1</v>
      </c>
      <c r="O164" s="73">
        <v>1</v>
      </c>
      <c r="P164" s="108">
        <v>1</v>
      </c>
      <c r="Q164" s="109">
        <v>1</v>
      </c>
      <c r="R164" s="87">
        <f t="shared" si="13"/>
        <v>11</v>
      </c>
      <c r="S164" s="88">
        <f t="shared" si="14"/>
        <v>1</v>
      </c>
      <c r="T164" s="28" t="s">
        <v>151</v>
      </c>
      <c r="U164" s="89"/>
      <c r="V164" s="53"/>
      <c r="W164" s="54"/>
      <c r="X164" s="18" t="s">
        <v>31</v>
      </c>
      <c r="Y164" s="229"/>
      <c r="Z164" s="236"/>
    </row>
    <row r="165" spans="1:26" ht="13.5" customHeight="1" x14ac:dyDescent="0.35">
      <c r="A165" s="416"/>
      <c r="B165" s="467"/>
      <c r="C165" s="316"/>
      <c r="D165" s="317"/>
      <c r="E165" s="86" t="s">
        <v>418</v>
      </c>
      <c r="F165" s="97" t="s">
        <v>419</v>
      </c>
      <c r="G165" s="102">
        <v>1</v>
      </c>
      <c r="H165" s="103">
        <v>1</v>
      </c>
      <c r="I165" s="78">
        <v>1</v>
      </c>
      <c r="J165" s="78">
        <v>1</v>
      </c>
      <c r="K165" s="78">
        <v>1</v>
      </c>
      <c r="L165" s="78">
        <v>1</v>
      </c>
      <c r="M165" s="73">
        <v>1</v>
      </c>
      <c r="N165" s="73">
        <v>1</v>
      </c>
      <c r="O165" s="73">
        <v>1</v>
      </c>
      <c r="P165" s="108">
        <v>1</v>
      </c>
      <c r="Q165" s="51">
        <v>1</v>
      </c>
      <c r="R165" s="87">
        <f t="shared" si="13"/>
        <v>11</v>
      </c>
      <c r="S165" s="88">
        <f t="shared" si="14"/>
        <v>1</v>
      </c>
      <c r="T165" s="28"/>
      <c r="U165" s="89"/>
      <c r="V165" s="53"/>
      <c r="W165" s="54"/>
      <c r="X165" s="18" t="s">
        <v>31</v>
      </c>
      <c r="Y165" s="229"/>
      <c r="Z165" s="236"/>
    </row>
    <row r="166" spans="1:26" ht="13.5" customHeight="1" x14ac:dyDescent="0.35">
      <c r="A166" s="416"/>
      <c r="B166" s="467"/>
      <c r="C166" s="316"/>
      <c r="D166" s="317"/>
      <c r="E166" s="86" t="s">
        <v>420</v>
      </c>
      <c r="F166" s="97" t="s">
        <v>421</v>
      </c>
      <c r="G166" s="102">
        <v>1</v>
      </c>
      <c r="H166" s="103">
        <v>1</v>
      </c>
      <c r="I166" s="78">
        <v>1</v>
      </c>
      <c r="J166" s="78">
        <v>1</v>
      </c>
      <c r="K166" s="78">
        <v>1</v>
      </c>
      <c r="L166" s="78">
        <v>1</v>
      </c>
      <c r="M166" s="49"/>
      <c r="N166" s="49">
        <v>1</v>
      </c>
      <c r="O166" s="49">
        <v>1</v>
      </c>
      <c r="P166" s="50"/>
      <c r="Q166" s="51"/>
      <c r="R166" s="87">
        <f t="shared" si="13"/>
        <v>8</v>
      </c>
      <c r="S166" s="88">
        <f t="shared" si="14"/>
        <v>0.72727272727272729</v>
      </c>
      <c r="T166" s="28" t="s">
        <v>151</v>
      </c>
      <c r="U166" s="89"/>
      <c r="V166" s="53"/>
      <c r="W166" s="54"/>
      <c r="X166" s="18" t="s">
        <v>31</v>
      </c>
      <c r="Y166" s="229"/>
      <c r="Z166" s="236"/>
    </row>
    <row r="167" spans="1:26" ht="13.5" customHeight="1" x14ac:dyDescent="0.35">
      <c r="A167" s="416"/>
      <c r="B167" s="467"/>
      <c r="C167" s="316"/>
      <c r="D167" s="317"/>
      <c r="E167" s="86" t="s">
        <v>422</v>
      </c>
      <c r="F167" s="97" t="s">
        <v>423</v>
      </c>
      <c r="G167" s="102">
        <v>1</v>
      </c>
      <c r="H167" s="103">
        <v>1</v>
      </c>
      <c r="I167" s="78">
        <v>1</v>
      </c>
      <c r="J167" s="78">
        <v>1</v>
      </c>
      <c r="K167" s="78">
        <v>1</v>
      </c>
      <c r="L167" s="78"/>
      <c r="M167" s="49"/>
      <c r="N167" s="73">
        <v>1</v>
      </c>
      <c r="O167" s="49">
        <v>1</v>
      </c>
      <c r="P167" s="50"/>
      <c r="Q167" s="51"/>
      <c r="R167" s="87">
        <f t="shared" si="13"/>
        <v>7</v>
      </c>
      <c r="S167" s="88">
        <f t="shared" si="14"/>
        <v>0.63636363636363635</v>
      </c>
      <c r="T167" s="28"/>
      <c r="U167" s="89"/>
      <c r="V167" s="53"/>
      <c r="W167" s="26"/>
      <c r="X167" s="31" t="s">
        <v>77</v>
      </c>
      <c r="Y167" s="232"/>
      <c r="Z167" s="236"/>
    </row>
    <row r="168" spans="1:26" ht="13.5" customHeight="1" x14ac:dyDescent="0.35">
      <c r="A168" s="416"/>
      <c r="B168" s="467"/>
      <c r="C168" s="316"/>
      <c r="D168" s="317" t="s">
        <v>424</v>
      </c>
      <c r="E168" s="90" t="s">
        <v>425</v>
      </c>
      <c r="F168" s="97" t="s">
        <v>426</v>
      </c>
      <c r="G168" s="72">
        <v>1</v>
      </c>
      <c r="H168" s="61">
        <v>1</v>
      </c>
      <c r="I168" s="62"/>
      <c r="J168" s="62"/>
      <c r="K168" s="62">
        <v>1</v>
      </c>
      <c r="L168" s="62">
        <v>1</v>
      </c>
      <c r="M168" s="49"/>
      <c r="N168" s="49"/>
      <c r="O168" s="49"/>
      <c r="P168" s="50"/>
      <c r="Q168" s="51"/>
      <c r="R168" s="87">
        <f t="shared" ref="R168:R227" si="15">SUM(G168:Q168)</f>
        <v>4</v>
      </c>
      <c r="S168" s="88">
        <f t="shared" ref="S168:S227" si="16">(SUM(G168:Q168))/11</f>
        <v>0.36363636363636365</v>
      </c>
      <c r="T168" s="28"/>
      <c r="U168" s="89"/>
      <c r="V168" s="53"/>
      <c r="W168" s="26"/>
      <c r="X168" s="31" t="s">
        <v>31</v>
      </c>
      <c r="Y168" s="229"/>
      <c r="Z168" s="236"/>
    </row>
    <row r="169" spans="1:26" ht="13.5" customHeight="1" x14ac:dyDescent="0.35">
      <c r="A169" s="416"/>
      <c r="B169" s="467"/>
      <c r="C169" s="316"/>
      <c r="D169" s="317"/>
      <c r="E169" s="90" t="s">
        <v>427</v>
      </c>
      <c r="F169" s="97" t="s">
        <v>428</v>
      </c>
      <c r="G169" s="72"/>
      <c r="H169" s="61"/>
      <c r="I169" s="62"/>
      <c r="J169" s="62"/>
      <c r="K169" s="62"/>
      <c r="L169" s="62"/>
      <c r="M169" s="49"/>
      <c r="N169" s="49">
        <v>1</v>
      </c>
      <c r="O169" s="49"/>
      <c r="P169" s="50"/>
      <c r="Q169" s="51"/>
      <c r="R169" s="87">
        <f t="shared" si="15"/>
        <v>1</v>
      </c>
      <c r="S169" s="88">
        <f t="shared" si="16"/>
        <v>9.0909090909090912E-2</v>
      </c>
      <c r="T169" s="28"/>
      <c r="U169" s="89" t="s">
        <v>126</v>
      </c>
      <c r="V169" s="53"/>
      <c r="W169" s="26"/>
      <c r="X169" s="31" t="s">
        <v>31</v>
      </c>
      <c r="Y169" s="229"/>
      <c r="Z169" s="236"/>
    </row>
    <row r="170" spans="1:26" ht="13.5" customHeight="1" x14ac:dyDescent="0.35">
      <c r="A170" s="416"/>
      <c r="B170" s="467"/>
      <c r="C170" s="316"/>
      <c r="D170" s="317"/>
      <c r="E170" s="90" t="s">
        <v>429</v>
      </c>
      <c r="F170" s="97" t="s">
        <v>430</v>
      </c>
      <c r="G170" s="72">
        <v>1</v>
      </c>
      <c r="H170" s="61">
        <v>1</v>
      </c>
      <c r="I170" s="62">
        <v>1</v>
      </c>
      <c r="J170" s="62">
        <v>1</v>
      </c>
      <c r="K170" s="62">
        <v>1</v>
      </c>
      <c r="L170" s="62">
        <v>1</v>
      </c>
      <c r="M170" s="110">
        <v>1</v>
      </c>
      <c r="N170" s="110">
        <v>1</v>
      </c>
      <c r="O170" s="110">
        <v>1</v>
      </c>
      <c r="P170" s="111">
        <v>1</v>
      </c>
      <c r="Q170" s="112">
        <v>1</v>
      </c>
      <c r="R170" s="87">
        <f t="shared" si="15"/>
        <v>11</v>
      </c>
      <c r="S170" s="88">
        <f t="shared" si="16"/>
        <v>1</v>
      </c>
      <c r="T170" s="28"/>
      <c r="U170" s="89"/>
      <c r="V170" s="53"/>
      <c r="W170" s="54"/>
      <c r="X170" s="18" t="s">
        <v>31</v>
      </c>
      <c r="Y170" s="229"/>
      <c r="Z170" s="236"/>
    </row>
    <row r="171" spans="1:26" ht="13.5" customHeight="1" x14ac:dyDescent="0.35">
      <c r="A171" s="416"/>
      <c r="B171" s="467"/>
      <c r="C171" s="316"/>
      <c r="D171" s="188" t="s">
        <v>431</v>
      </c>
      <c r="E171" s="90" t="s">
        <v>432</v>
      </c>
      <c r="F171" s="97" t="s">
        <v>433</v>
      </c>
      <c r="G171" s="72">
        <v>1</v>
      </c>
      <c r="H171" s="61"/>
      <c r="I171" s="62"/>
      <c r="J171" s="62"/>
      <c r="K171" s="78">
        <v>1</v>
      </c>
      <c r="L171" s="62"/>
      <c r="M171" s="49"/>
      <c r="N171" s="49"/>
      <c r="O171" s="49"/>
      <c r="P171" s="50"/>
      <c r="Q171" s="51"/>
      <c r="R171" s="87">
        <f t="shared" si="15"/>
        <v>2</v>
      </c>
      <c r="S171" s="88">
        <f t="shared" si="16"/>
        <v>0.18181818181818182</v>
      </c>
      <c r="T171" s="28"/>
      <c r="U171" s="89"/>
      <c r="V171" s="53"/>
      <c r="W171" s="54"/>
      <c r="X171" s="18" t="s">
        <v>31</v>
      </c>
      <c r="Y171" s="229"/>
      <c r="Z171" s="236"/>
    </row>
    <row r="172" spans="1:26" ht="13.5" customHeight="1" x14ac:dyDescent="0.35">
      <c r="A172" s="416"/>
      <c r="B172" s="467"/>
      <c r="C172" s="316"/>
      <c r="D172" s="317" t="s">
        <v>434</v>
      </c>
      <c r="E172" s="90" t="s">
        <v>435</v>
      </c>
      <c r="F172" s="97" t="s">
        <v>436</v>
      </c>
      <c r="G172" s="72">
        <v>1</v>
      </c>
      <c r="H172" s="61">
        <v>1</v>
      </c>
      <c r="I172" s="62"/>
      <c r="J172" s="62">
        <v>1</v>
      </c>
      <c r="K172" s="62">
        <v>1</v>
      </c>
      <c r="L172" s="62"/>
      <c r="M172" s="49"/>
      <c r="N172" s="49">
        <v>1</v>
      </c>
      <c r="O172" s="49"/>
      <c r="P172" s="50"/>
      <c r="Q172" s="51"/>
      <c r="R172" s="87">
        <f t="shared" si="15"/>
        <v>5</v>
      </c>
      <c r="S172" s="88">
        <f t="shared" si="16"/>
        <v>0.45454545454545453</v>
      </c>
      <c r="T172" s="28"/>
      <c r="U172" s="89"/>
      <c r="V172" s="53"/>
      <c r="W172" s="54"/>
      <c r="X172" s="18" t="s">
        <v>31</v>
      </c>
      <c r="Y172" s="229"/>
      <c r="Z172" s="236"/>
    </row>
    <row r="173" spans="1:26" ht="13.5" customHeight="1" x14ac:dyDescent="0.35">
      <c r="A173" s="416"/>
      <c r="B173" s="467"/>
      <c r="C173" s="316"/>
      <c r="D173" s="317"/>
      <c r="E173" s="90" t="s">
        <v>437</v>
      </c>
      <c r="F173" s="97" t="s">
        <v>438</v>
      </c>
      <c r="G173" s="72">
        <v>1</v>
      </c>
      <c r="H173" s="61">
        <v>1</v>
      </c>
      <c r="I173" s="62">
        <v>1</v>
      </c>
      <c r="J173" s="62">
        <v>1</v>
      </c>
      <c r="K173" s="78">
        <v>1</v>
      </c>
      <c r="L173" s="62"/>
      <c r="M173" s="49">
        <v>1</v>
      </c>
      <c r="N173" s="49">
        <v>1</v>
      </c>
      <c r="O173" s="49"/>
      <c r="P173" s="50"/>
      <c r="Q173" s="51"/>
      <c r="R173" s="87">
        <f t="shared" si="15"/>
        <v>7</v>
      </c>
      <c r="S173" s="88">
        <f t="shared" si="16"/>
        <v>0.63636363636363635</v>
      </c>
      <c r="T173" s="28"/>
      <c r="U173" s="89"/>
      <c r="V173" s="53"/>
      <c r="W173" s="54"/>
      <c r="X173" s="18" t="s">
        <v>31</v>
      </c>
      <c r="Y173" s="229"/>
      <c r="Z173" s="236"/>
    </row>
    <row r="174" spans="1:26" ht="13.5" customHeight="1" x14ac:dyDescent="0.35">
      <c r="A174" s="416"/>
      <c r="B174" s="467"/>
      <c r="C174" s="316"/>
      <c r="D174" s="317"/>
      <c r="E174" s="90" t="s">
        <v>439</v>
      </c>
      <c r="F174" s="97" t="s">
        <v>440</v>
      </c>
      <c r="G174" s="72">
        <v>1</v>
      </c>
      <c r="H174" s="61">
        <v>1</v>
      </c>
      <c r="I174" s="62">
        <v>1</v>
      </c>
      <c r="J174" s="78">
        <v>1</v>
      </c>
      <c r="K174" s="62"/>
      <c r="L174" s="62"/>
      <c r="M174" s="49"/>
      <c r="N174" s="49"/>
      <c r="O174" s="49"/>
      <c r="P174" s="50"/>
      <c r="Q174" s="51"/>
      <c r="R174" s="87">
        <f t="shared" si="15"/>
        <v>4</v>
      </c>
      <c r="S174" s="88">
        <f t="shared" si="16"/>
        <v>0.36363636363636365</v>
      </c>
      <c r="T174" s="28"/>
      <c r="U174" s="89"/>
      <c r="V174" s="53"/>
      <c r="W174" s="54"/>
      <c r="X174" s="18" t="s">
        <v>31</v>
      </c>
      <c r="Y174" s="229"/>
      <c r="Z174" s="236"/>
    </row>
    <row r="175" spans="1:26" ht="13.5" customHeight="1" x14ac:dyDescent="0.35">
      <c r="A175" s="416"/>
      <c r="B175" s="467"/>
      <c r="C175" s="316"/>
      <c r="D175" s="317"/>
      <c r="E175" s="90" t="s">
        <v>441</v>
      </c>
      <c r="F175" s="97" t="s">
        <v>442</v>
      </c>
      <c r="G175" s="72"/>
      <c r="H175" s="61"/>
      <c r="I175" s="62"/>
      <c r="J175" s="62"/>
      <c r="K175" s="62"/>
      <c r="L175" s="62"/>
      <c r="M175" s="49"/>
      <c r="N175" s="49"/>
      <c r="O175" s="49">
        <v>1</v>
      </c>
      <c r="P175" s="50"/>
      <c r="Q175" s="51"/>
      <c r="R175" s="87">
        <f t="shared" si="15"/>
        <v>1</v>
      </c>
      <c r="S175" s="88">
        <f t="shared" si="16"/>
        <v>9.0909090909090912E-2</v>
      </c>
      <c r="T175" s="28"/>
      <c r="U175" s="89"/>
      <c r="V175" s="53"/>
      <c r="W175" s="54"/>
      <c r="X175" s="18" t="s">
        <v>31</v>
      </c>
      <c r="Y175" s="229"/>
      <c r="Z175" s="236"/>
    </row>
    <row r="176" spans="1:26" ht="13.5" customHeight="1" x14ac:dyDescent="0.35">
      <c r="A176" s="416"/>
      <c r="B176" s="467"/>
      <c r="C176" s="316"/>
      <c r="D176" s="317"/>
      <c r="E176" s="90" t="s">
        <v>443</v>
      </c>
      <c r="F176" s="97" t="s">
        <v>444</v>
      </c>
      <c r="G176" s="72">
        <v>1</v>
      </c>
      <c r="H176" s="61">
        <v>1</v>
      </c>
      <c r="I176" s="62">
        <v>1</v>
      </c>
      <c r="J176" s="62">
        <v>1</v>
      </c>
      <c r="K176" s="62">
        <v>1</v>
      </c>
      <c r="L176" s="62">
        <v>1</v>
      </c>
      <c r="M176" s="49">
        <v>1</v>
      </c>
      <c r="N176" s="49">
        <v>1</v>
      </c>
      <c r="O176" s="49"/>
      <c r="P176" s="50"/>
      <c r="Q176" s="114">
        <v>1</v>
      </c>
      <c r="R176" s="87">
        <f t="shared" si="15"/>
        <v>9</v>
      </c>
      <c r="S176" s="88">
        <f t="shared" si="16"/>
        <v>0.81818181818181823</v>
      </c>
      <c r="T176" s="28"/>
      <c r="U176" s="89" t="s">
        <v>126</v>
      </c>
      <c r="V176" s="53"/>
      <c r="W176" s="26"/>
      <c r="X176" s="31" t="s">
        <v>31</v>
      </c>
      <c r="Y176" s="232"/>
      <c r="Z176" s="236"/>
    </row>
    <row r="177" spans="1:26" ht="13.5" customHeight="1" x14ac:dyDescent="0.3">
      <c r="A177" s="416"/>
      <c r="B177" s="467"/>
      <c r="C177" s="316"/>
      <c r="D177" s="317"/>
      <c r="E177" s="90" t="s">
        <v>445</v>
      </c>
      <c r="F177" s="97" t="s">
        <v>446</v>
      </c>
      <c r="G177" s="100">
        <v>1</v>
      </c>
      <c r="H177" s="61">
        <v>1</v>
      </c>
      <c r="I177" s="62"/>
      <c r="J177" s="78">
        <v>1</v>
      </c>
      <c r="K177" s="62">
        <v>1</v>
      </c>
      <c r="L177" s="62">
        <v>1</v>
      </c>
      <c r="M177" s="49"/>
      <c r="N177" s="49">
        <v>1</v>
      </c>
      <c r="O177" s="49"/>
      <c r="P177" s="50"/>
      <c r="Q177" s="114">
        <v>1</v>
      </c>
      <c r="R177" s="87">
        <f t="shared" si="15"/>
        <v>7</v>
      </c>
      <c r="S177" s="88">
        <f t="shared" si="16"/>
        <v>0.63636363636363635</v>
      </c>
      <c r="T177" s="28"/>
      <c r="U177" s="89"/>
      <c r="V177" s="53"/>
      <c r="W177" s="54"/>
      <c r="X177" s="18" t="s">
        <v>31</v>
      </c>
      <c r="Y177" s="229"/>
      <c r="Z177" s="236"/>
    </row>
    <row r="178" spans="1:26" ht="13.5" customHeight="1" x14ac:dyDescent="0.35">
      <c r="A178" s="416"/>
      <c r="B178" s="467"/>
      <c r="C178" s="316"/>
      <c r="D178" s="317"/>
      <c r="E178" s="90" t="s">
        <v>447</v>
      </c>
      <c r="F178" s="97" t="s">
        <v>448</v>
      </c>
      <c r="G178" s="72"/>
      <c r="H178" s="61">
        <v>1</v>
      </c>
      <c r="I178" s="62"/>
      <c r="J178" s="62"/>
      <c r="K178" s="62">
        <v>1</v>
      </c>
      <c r="L178" s="62"/>
      <c r="M178" s="49"/>
      <c r="N178" s="49"/>
      <c r="O178" s="49"/>
      <c r="P178" s="50"/>
      <c r="Q178" s="51"/>
      <c r="R178" s="87">
        <f t="shared" si="15"/>
        <v>2</v>
      </c>
      <c r="S178" s="88">
        <f t="shared" si="16"/>
        <v>0.18181818181818182</v>
      </c>
      <c r="T178" s="28"/>
      <c r="U178" s="89"/>
      <c r="V178" s="53"/>
      <c r="W178" s="54"/>
      <c r="X178" s="18" t="s">
        <v>31</v>
      </c>
      <c r="Y178" s="229"/>
      <c r="Z178" s="236"/>
    </row>
    <row r="179" spans="1:26" ht="13.5" customHeight="1" x14ac:dyDescent="0.35">
      <c r="A179" s="416"/>
      <c r="B179" s="467"/>
      <c r="C179" s="316"/>
      <c r="D179" s="317"/>
      <c r="E179" s="90" t="s">
        <v>449</v>
      </c>
      <c r="F179" s="97" t="s">
        <v>450</v>
      </c>
      <c r="G179" s="72">
        <v>1</v>
      </c>
      <c r="H179" s="61">
        <v>1</v>
      </c>
      <c r="I179" s="62">
        <v>1</v>
      </c>
      <c r="J179" s="62">
        <v>1</v>
      </c>
      <c r="K179" s="62">
        <v>1</v>
      </c>
      <c r="L179" s="62">
        <v>1</v>
      </c>
      <c r="M179" s="49">
        <v>1</v>
      </c>
      <c r="N179" s="49">
        <v>1</v>
      </c>
      <c r="O179" s="49">
        <v>1</v>
      </c>
      <c r="P179" s="50">
        <v>1</v>
      </c>
      <c r="Q179" s="51">
        <v>1</v>
      </c>
      <c r="R179" s="87">
        <f t="shared" si="15"/>
        <v>11</v>
      </c>
      <c r="S179" s="88">
        <f t="shared" si="16"/>
        <v>1</v>
      </c>
      <c r="T179" s="28"/>
      <c r="U179" s="89"/>
      <c r="V179" s="53"/>
      <c r="W179" s="54"/>
      <c r="X179" s="18" t="s">
        <v>31</v>
      </c>
      <c r="Y179" s="229"/>
      <c r="Z179" s="236"/>
    </row>
    <row r="180" spans="1:26" ht="15" customHeight="1" x14ac:dyDescent="0.3">
      <c r="A180" s="416"/>
      <c r="B180" s="467"/>
      <c r="C180" s="316"/>
      <c r="D180" s="317"/>
      <c r="E180" s="90" t="s">
        <v>451</v>
      </c>
      <c r="F180" s="97" t="s">
        <v>452</v>
      </c>
      <c r="G180" s="100">
        <v>1</v>
      </c>
      <c r="H180" s="91">
        <v>1</v>
      </c>
      <c r="I180" s="92"/>
      <c r="J180" s="92"/>
      <c r="K180" s="78">
        <v>1</v>
      </c>
      <c r="L180" s="92"/>
      <c r="M180" s="93"/>
      <c r="N180" s="93"/>
      <c r="O180" s="93"/>
      <c r="P180" s="93"/>
      <c r="Q180" s="94"/>
      <c r="R180" s="87">
        <f t="shared" si="15"/>
        <v>3</v>
      </c>
      <c r="S180" s="88">
        <f t="shared" si="16"/>
        <v>0.27272727272727271</v>
      </c>
      <c r="T180" s="95"/>
      <c r="U180" s="96"/>
      <c r="V180" s="97"/>
      <c r="W180" s="54"/>
      <c r="X180" s="18" t="s">
        <v>31</v>
      </c>
      <c r="Y180" s="233"/>
      <c r="Z180" s="236"/>
    </row>
    <row r="181" spans="1:26" ht="13.5" customHeight="1" x14ac:dyDescent="0.35">
      <c r="A181" s="416"/>
      <c r="B181" s="467"/>
      <c r="C181" s="316"/>
      <c r="D181" s="317"/>
      <c r="E181" s="90" t="s">
        <v>453</v>
      </c>
      <c r="F181" s="97" t="s">
        <v>454</v>
      </c>
      <c r="G181" s="72">
        <v>1</v>
      </c>
      <c r="H181" s="61">
        <v>1</v>
      </c>
      <c r="I181" s="62">
        <v>1</v>
      </c>
      <c r="J181" s="62">
        <v>1</v>
      </c>
      <c r="K181" s="62">
        <v>1</v>
      </c>
      <c r="L181" s="62">
        <v>1</v>
      </c>
      <c r="M181" s="49">
        <v>1</v>
      </c>
      <c r="N181" s="49">
        <v>1</v>
      </c>
      <c r="O181" s="49">
        <v>1</v>
      </c>
      <c r="P181" s="50">
        <v>1</v>
      </c>
      <c r="Q181" s="51">
        <v>1</v>
      </c>
      <c r="R181" s="87">
        <f t="shared" si="15"/>
        <v>11</v>
      </c>
      <c r="S181" s="88">
        <f t="shared" si="16"/>
        <v>1</v>
      </c>
      <c r="T181" s="28"/>
      <c r="U181" s="89"/>
      <c r="V181" s="53"/>
      <c r="W181" s="54"/>
      <c r="X181" s="18" t="s">
        <v>31</v>
      </c>
      <c r="Y181" s="229"/>
      <c r="Z181" s="236"/>
    </row>
    <row r="182" spans="1:26" ht="13.5" customHeight="1" x14ac:dyDescent="0.35">
      <c r="A182" s="416"/>
      <c r="B182" s="467"/>
      <c r="C182" s="316"/>
      <c r="D182" s="317"/>
      <c r="E182" s="90" t="s">
        <v>455</v>
      </c>
      <c r="F182" s="97" t="s">
        <v>456</v>
      </c>
      <c r="G182" s="72"/>
      <c r="H182" s="61"/>
      <c r="I182" s="62"/>
      <c r="J182" s="62"/>
      <c r="K182" s="62">
        <v>1</v>
      </c>
      <c r="L182" s="62"/>
      <c r="M182" s="49"/>
      <c r="N182" s="49"/>
      <c r="O182" s="49"/>
      <c r="P182" s="50"/>
      <c r="Q182" s="51"/>
      <c r="R182" s="87">
        <f t="shared" si="15"/>
        <v>1</v>
      </c>
      <c r="S182" s="88">
        <f t="shared" si="16"/>
        <v>9.0909090909090912E-2</v>
      </c>
      <c r="T182" s="28"/>
      <c r="U182" s="89"/>
      <c r="V182" s="53"/>
      <c r="W182" s="26"/>
      <c r="X182" s="31" t="s">
        <v>31</v>
      </c>
      <c r="Y182" s="232"/>
      <c r="Z182" s="236"/>
    </row>
    <row r="183" spans="1:26" ht="13.5" customHeight="1" x14ac:dyDescent="0.35">
      <c r="A183" s="416"/>
      <c r="B183" s="467"/>
      <c r="C183" s="316"/>
      <c r="D183" s="317"/>
      <c r="E183" s="90" t="s">
        <v>457</v>
      </c>
      <c r="F183" s="97" t="s">
        <v>458</v>
      </c>
      <c r="G183" s="72"/>
      <c r="H183" s="61"/>
      <c r="I183" s="62"/>
      <c r="J183" s="62"/>
      <c r="K183" s="62">
        <v>1</v>
      </c>
      <c r="L183" s="62"/>
      <c r="M183" s="49"/>
      <c r="N183" s="49"/>
      <c r="O183" s="49"/>
      <c r="P183" s="50"/>
      <c r="Q183" s="51"/>
      <c r="R183" s="87">
        <f t="shared" si="15"/>
        <v>1</v>
      </c>
      <c r="S183" s="88">
        <f t="shared" si="16"/>
        <v>9.0909090909090912E-2</v>
      </c>
      <c r="T183" s="28"/>
      <c r="U183" s="89"/>
      <c r="V183" s="53"/>
      <c r="W183" s="54"/>
      <c r="X183" s="18" t="s">
        <v>31</v>
      </c>
      <c r="Y183" s="229"/>
      <c r="Z183" s="236"/>
    </row>
    <row r="184" spans="1:26" ht="13.5" customHeight="1" x14ac:dyDescent="0.3">
      <c r="A184" s="416"/>
      <c r="B184" s="467"/>
      <c r="C184" s="316"/>
      <c r="D184" s="317"/>
      <c r="E184" s="90" t="s">
        <v>459</v>
      </c>
      <c r="F184" s="97" t="s">
        <v>460</v>
      </c>
      <c r="G184" s="72">
        <v>1</v>
      </c>
      <c r="H184" s="115">
        <v>1</v>
      </c>
      <c r="I184" s="62">
        <v>1</v>
      </c>
      <c r="J184" s="62">
        <v>1</v>
      </c>
      <c r="K184" s="62">
        <v>1</v>
      </c>
      <c r="L184" s="62"/>
      <c r="M184" s="49">
        <v>1</v>
      </c>
      <c r="N184" s="49">
        <v>1</v>
      </c>
      <c r="O184" s="49"/>
      <c r="P184" s="50"/>
      <c r="Q184" s="51"/>
      <c r="R184" s="87">
        <f t="shared" si="15"/>
        <v>7</v>
      </c>
      <c r="S184" s="88">
        <f t="shared" si="16"/>
        <v>0.63636363636363635</v>
      </c>
      <c r="T184" s="28"/>
      <c r="U184" s="89"/>
      <c r="V184" s="53"/>
      <c r="W184" s="54"/>
      <c r="X184" s="18" t="s">
        <v>31</v>
      </c>
      <c r="Y184" s="229"/>
      <c r="Z184" s="236"/>
    </row>
    <row r="185" spans="1:26" ht="13.5" customHeight="1" x14ac:dyDescent="0.35">
      <c r="A185" s="416"/>
      <c r="B185" s="467"/>
      <c r="C185" s="316"/>
      <c r="D185" s="317"/>
      <c r="E185" s="90" t="s">
        <v>461</v>
      </c>
      <c r="F185" s="97" t="s">
        <v>462</v>
      </c>
      <c r="G185" s="72"/>
      <c r="H185" s="61">
        <v>1</v>
      </c>
      <c r="I185" s="62"/>
      <c r="J185" s="62">
        <v>1</v>
      </c>
      <c r="K185" s="62">
        <v>1</v>
      </c>
      <c r="L185" s="62"/>
      <c r="M185" s="116"/>
      <c r="N185" s="49">
        <v>1</v>
      </c>
      <c r="O185" s="49">
        <v>1</v>
      </c>
      <c r="P185" s="50">
        <v>1</v>
      </c>
      <c r="Q185" s="51">
        <v>1</v>
      </c>
      <c r="R185" s="87">
        <f t="shared" si="15"/>
        <v>7</v>
      </c>
      <c r="S185" s="88">
        <f t="shared" si="16"/>
        <v>0.63636363636363635</v>
      </c>
      <c r="T185" s="28"/>
      <c r="U185" s="89" t="s">
        <v>126</v>
      </c>
      <c r="V185" s="53"/>
      <c r="W185" s="54"/>
      <c r="X185" s="18" t="s">
        <v>31</v>
      </c>
      <c r="Y185" s="229"/>
      <c r="Z185" s="236"/>
    </row>
    <row r="186" spans="1:26" ht="13.5" customHeight="1" x14ac:dyDescent="0.35">
      <c r="A186" s="416"/>
      <c r="B186" s="467"/>
      <c r="C186" s="316"/>
      <c r="D186" s="317"/>
      <c r="E186" s="90" t="s">
        <v>463</v>
      </c>
      <c r="F186" s="97" t="s">
        <v>696</v>
      </c>
      <c r="G186" s="72"/>
      <c r="H186" s="61">
        <v>1</v>
      </c>
      <c r="I186" s="62"/>
      <c r="J186" s="62"/>
      <c r="K186" s="62">
        <v>1</v>
      </c>
      <c r="L186" s="62"/>
      <c r="M186" s="49"/>
      <c r="N186" s="49"/>
      <c r="O186" s="49">
        <v>1</v>
      </c>
      <c r="P186" s="50">
        <v>1</v>
      </c>
      <c r="Q186" s="51"/>
      <c r="R186" s="87">
        <f t="shared" si="15"/>
        <v>4</v>
      </c>
      <c r="S186" s="88">
        <f t="shared" si="16"/>
        <v>0.36363636363636365</v>
      </c>
      <c r="T186" s="28"/>
      <c r="U186" s="89"/>
      <c r="V186" s="53"/>
      <c r="W186" s="26"/>
      <c r="X186" s="31" t="s">
        <v>31</v>
      </c>
      <c r="Y186" s="232"/>
      <c r="Z186" s="236"/>
    </row>
    <row r="187" spans="1:26" ht="13.5" customHeight="1" x14ac:dyDescent="0.35">
      <c r="A187" s="416"/>
      <c r="B187" s="467"/>
      <c r="C187" s="316"/>
      <c r="D187" s="317"/>
      <c r="E187" s="90" t="s">
        <v>464</v>
      </c>
      <c r="F187" s="97" t="s">
        <v>465</v>
      </c>
      <c r="G187" s="72"/>
      <c r="H187" s="61"/>
      <c r="I187" s="62"/>
      <c r="J187" s="62"/>
      <c r="K187" s="62">
        <v>1</v>
      </c>
      <c r="L187" s="62"/>
      <c r="M187" s="49"/>
      <c r="N187" s="49"/>
      <c r="O187" s="49"/>
      <c r="P187" s="50"/>
      <c r="Q187" s="51"/>
      <c r="R187" s="87">
        <f t="shared" si="15"/>
        <v>1</v>
      </c>
      <c r="S187" s="88">
        <f t="shared" si="16"/>
        <v>9.0909090909090912E-2</v>
      </c>
      <c r="T187" s="28"/>
      <c r="U187" s="89"/>
      <c r="V187" s="53"/>
      <c r="W187" s="54"/>
      <c r="X187" s="18" t="s">
        <v>31</v>
      </c>
      <c r="Y187" s="229"/>
      <c r="Z187" s="236"/>
    </row>
    <row r="188" spans="1:26" ht="13.5" customHeight="1" x14ac:dyDescent="0.35">
      <c r="A188" s="416"/>
      <c r="B188" s="467"/>
      <c r="C188" s="316"/>
      <c r="D188" s="317"/>
      <c r="E188" s="90" t="s">
        <v>466</v>
      </c>
      <c r="F188" s="97" t="s">
        <v>467</v>
      </c>
      <c r="G188" s="72">
        <v>1</v>
      </c>
      <c r="H188" s="61">
        <v>1</v>
      </c>
      <c r="I188" s="62">
        <v>1</v>
      </c>
      <c r="J188" s="62">
        <v>1</v>
      </c>
      <c r="K188" s="62">
        <v>1</v>
      </c>
      <c r="L188" s="62">
        <v>1</v>
      </c>
      <c r="M188" s="110">
        <v>1</v>
      </c>
      <c r="N188" s="110">
        <v>1</v>
      </c>
      <c r="O188" s="110">
        <v>1</v>
      </c>
      <c r="P188" s="111">
        <v>1</v>
      </c>
      <c r="Q188" s="112">
        <v>1</v>
      </c>
      <c r="R188" s="87">
        <f t="shared" si="15"/>
        <v>11</v>
      </c>
      <c r="S188" s="88">
        <f t="shared" si="16"/>
        <v>1</v>
      </c>
      <c r="T188" s="28"/>
      <c r="U188" s="89"/>
      <c r="V188" s="53"/>
      <c r="W188" s="26"/>
      <c r="X188" s="31" t="s">
        <v>31</v>
      </c>
      <c r="Y188" s="232"/>
      <c r="Z188" s="236"/>
    </row>
    <row r="189" spans="1:26" ht="13.5" customHeight="1" x14ac:dyDescent="0.35">
      <c r="A189" s="416"/>
      <c r="B189" s="467"/>
      <c r="C189" s="316"/>
      <c r="D189" s="317"/>
      <c r="E189" s="90" t="s">
        <v>468</v>
      </c>
      <c r="F189" s="97" t="s">
        <v>469</v>
      </c>
      <c r="G189" s="72">
        <v>1</v>
      </c>
      <c r="H189" s="61">
        <v>1</v>
      </c>
      <c r="I189" s="62">
        <v>1</v>
      </c>
      <c r="J189" s="62">
        <v>1</v>
      </c>
      <c r="K189" s="62">
        <v>1</v>
      </c>
      <c r="L189" s="62">
        <v>1</v>
      </c>
      <c r="M189" s="49">
        <v>1</v>
      </c>
      <c r="N189" s="49">
        <v>1</v>
      </c>
      <c r="O189" s="49">
        <v>1</v>
      </c>
      <c r="P189" s="50">
        <v>1</v>
      </c>
      <c r="Q189" s="51"/>
      <c r="R189" s="87">
        <f t="shared" si="15"/>
        <v>10</v>
      </c>
      <c r="S189" s="88">
        <f t="shared" si="16"/>
        <v>0.90909090909090906</v>
      </c>
      <c r="T189" s="28"/>
      <c r="U189" s="89"/>
      <c r="V189" s="53"/>
      <c r="W189" s="26"/>
      <c r="X189" s="31" t="s">
        <v>31</v>
      </c>
      <c r="Y189" s="232"/>
      <c r="Z189" s="236"/>
    </row>
    <row r="190" spans="1:26" ht="13.5" customHeight="1" x14ac:dyDescent="0.35">
      <c r="A190" s="416"/>
      <c r="B190" s="467"/>
      <c r="C190" s="316"/>
      <c r="D190" s="317"/>
      <c r="E190" s="90" t="s">
        <v>470</v>
      </c>
      <c r="F190" s="97" t="s">
        <v>471</v>
      </c>
      <c r="G190" s="72">
        <v>1</v>
      </c>
      <c r="H190" s="61">
        <v>1</v>
      </c>
      <c r="I190" s="62">
        <v>1</v>
      </c>
      <c r="J190" s="62">
        <v>1</v>
      </c>
      <c r="K190" s="62"/>
      <c r="L190" s="62">
        <v>1</v>
      </c>
      <c r="M190" s="49"/>
      <c r="N190" s="49"/>
      <c r="O190" s="49"/>
      <c r="P190" s="50"/>
      <c r="Q190" s="51"/>
      <c r="R190" s="87">
        <f t="shared" si="15"/>
        <v>5</v>
      </c>
      <c r="S190" s="88">
        <f t="shared" si="16"/>
        <v>0.45454545454545453</v>
      </c>
      <c r="T190" s="28"/>
      <c r="U190" s="89"/>
      <c r="V190" s="53"/>
      <c r="W190" s="54"/>
      <c r="X190" s="18" t="s">
        <v>31</v>
      </c>
      <c r="Y190" s="229"/>
      <c r="Z190" s="236"/>
    </row>
    <row r="191" spans="1:26" ht="13.5" customHeight="1" x14ac:dyDescent="0.35">
      <c r="A191" s="416"/>
      <c r="B191" s="467"/>
      <c r="C191" s="316"/>
      <c r="D191" s="317"/>
      <c r="E191" s="90" t="s">
        <v>472</v>
      </c>
      <c r="F191" s="97" t="s">
        <v>473</v>
      </c>
      <c r="G191" s="72"/>
      <c r="H191" s="61">
        <v>1</v>
      </c>
      <c r="I191" s="62"/>
      <c r="J191" s="62"/>
      <c r="K191" s="62">
        <v>1</v>
      </c>
      <c r="L191" s="62">
        <v>1</v>
      </c>
      <c r="M191" s="49"/>
      <c r="N191" s="49"/>
      <c r="O191" s="49"/>
      <c r="P191" s="50"/>
      <c r="Q191" s="51"/>
      <c r="R191" s="87">
        <f t="shared" si="15"/>
        <v>3</v>
      </c>
      <c r="S191" s="88">
        <f t="shared" si="16"/>
        <v>0.27272727272727271</v>
      </c>
      <c r="T191" s="28"/>
      <c r="U191" s="89"/>
      <c r="V191" s="53"/>
      <c r="W191" s="54"/>
      <c r="X191" s="18"/>
      <c r="Y191" s="229"/>
      <c r="Z191" s="236"/>
    </row>
    <row r="192" spans="1:26" ht="13.5" customHeight="1" x14ac:dyDescent="0.35">
      <c r="A192" s="416"/>
      <c r="B192" s="467"/>
      <c r="C192" s="316"/>
      <c r="D192" s="317"/>
      <c r="E192" s="90" t="s">
        <v>474</v>
      </c>
      <c r="F192" s="97" t="s">
        <v>475</v>
      </c>
      <c r="G192" s="72"/>
      <c r="H192" s="61">
        <v>1</v>
      </c>
      <c r="I192" s="62"/>
      <c r="J192" s="62"/>
      <c r="K192" s="62"/>
      <c r="L192" s="62"/>
      <c r="M192" s="49"/>
      <c r="N192" s="49"/>
      <c r="O192" s="49"/>
      <c r="P192" s="50"/>
      <c r="Q192" s="51"/>
      <c r="R192" s="87">
        <f t="shared" si="15"/>
        <v>1</v>
      </c>
      <c r="S192" s="88">
        <f t="shared" si="16"/>
        <v>9.0909090909090912E-2</v>
      </c>
      <c r="T192" s="28"/>
      <c r="U192" s="89"/>
      <c r="V192" s="53"/>
      <c r="W192" s="54"/>
      <c r="X192" s="18" t="s">
        <v>31</v>
      </c>
      <c r="Y192" s="229"/>
      <c r="Z192" s="236"/>
    </row>
    <row r="193" spans="1:26" ht="13.5" customHeight="1" x14ac:dyDescent="0.35">
      <c r="A193" s="416"/>
      <c r="B193" s="467"/>
      <c r="C193" s="316"/>
      <c r="D193" s="317"/>
      <c r="E193" s="90" t="s">
        <v>476</v>
      </c>
      <c r="F193" s="97" t="s">
        <v>477</v>
      </c>
      <c r="G193" s="72"/>
      <c r="H193" s="61">
        <v>1</v>
      </c>
      <c r="I193" s="62"/>
      <c r="J193" s="62"/>
      <c r="K193" s="62"/>
      <c r="L193" s="62"/>
      <c r="M193" s="49"/>
      <c r="N193" s="49"/>
      <c r="O193" s="49"/>
      <c r="P193" s="50"/>
      <c r="Q193" s="51"/>
      <c r="R193" s="87">
        <f t="shared" si="15"/>
        <v>1</v>
      </c>
      <c r="S193" s="88">
        <f t="shared" si="16"/>
        <v>9.0909090909090912E-2</v>
      </c>
      <c r="T193" s="28"/>
      <c r="U193" s="89"/>
      <c r="V193" s="53"/>
      <c r="W193" s="54"/>
      <c r="X193" s="18" t="s">
        <v>31</v>
      </c>
      <c r="Y193" s="229"/>
      <c r="Z193" s="236"/>
    </row>
    <row r="194" spans="1:26" ht="13.5" customHeight="1" x14ac:dyDescent="0.35">
      <c r="A194" s="416"/>
      <c r="B194" s="467"/>
      <c r="C194" s="316"/>
      <c r="D194" s="317"/>
      <c r="E194" s="90" t="s">
        <v>478</v>
      </c>
      <c r="F194" s="97" t="s">
        <v>479</v>
      </c>
      <c r="G194" s="72">
        <v>1</v>
      </c>
      <c r="H194" s="61">
        <v>1</v>
      </c>
      <c r="I194" s="62">
        <v>1</v>
      </c>
      <c r="J194" s="62">
        <v>1</v>
      </c>
      <c r="K194" s="62">
        <v>1</v>
      </c>
      <c r="L194" s="62">
        <v>1</v>
      </c>
      <c r="M194" s="49">
        <v>1</v>
      </c>
      <c r="N194" s="49">
        <v>1</v>
      </c>
      <c r="O194" s="49">
        <v>1</v>
      </c>
      <c r="P194" s="50"/>
      <c r="Q194" s="51">
        <v>1</v>
      </c>
      <c r="R194" s="87">
        <f t="shared" si="15"/>
        <v>10</v>
      </c>
      <c r="S194" s="88">
        <f t="shared" si="16"/>
        <v>0.90909090909090906</v>
      </c>
      <c r="T194" s="28"/>
      <c r="U194" s="89"/>
      <c r="V194" s="53"/>
      <c r="W194" s="54"/>
      <c r="X194" s="18" t="s">
        <v>31</v>
      </c>
      <c r="Y194" s="229"/>
      <c r="Z194" s="236"/>
    </row>
    <row r="195" spans="1:26" ht="13.5" customHeight="1" x14ac:dyDescent="0.35">
      <c r="A195" s="416"/>
      <c r="B195" s="467"/>
      <c r="C195" s="316"/>
      <c r="D195" s="317"/>
      <c r="E195" s="90" t="s">
        <v>480</v>
      </c>
      <c r="F195" s="97" t="s">
        <v>481</v>
      </c>
      <c r="G195" s="72">
        <v>1</v>
      </c>
      <c r="H195" s="61">
        <v>1</v>
      </c>
      <c r="I195" s="62">
        <v>1</v>
      </c>
      <c r="J195" s="62">
        <v>1</v>
      </c>
      <c r="K195" s="62">
        <v>1</v>
      </c>
      <c r="L195" s="62">
        <v>1</v>
      </c>
      <c r="M195" s="49">
        <v>1</v>
      </c>
      <c r="N195" s="49">
        <v>1</v>
      </c>
      <c r="O195" s="49"/>
      <c r="P195" s="50">
        <v>1</v>
      </c>
      <c r="Q195" s="51">
        <v>1</v>
      </c>
      <c r="R195" s="87">
        <f t="shared" si="15"/>
        <v>10</v>
      </c>
      <c r="S195" s="88">
        <f t="shared" si="16"/>
        <v>0.90909090909090906</v>
      </c>
      <c r="T195" s="28"/>
      <c r="U195" s="89"/>
      <c r="V195" s="53"/>
      <c r="W195" s="54"/>
      <c r="X195" s="18"/>
      <c r="Y195" s="229"/>
      <c r="Z195" s="236"/>
    </row>
    <row r="196" spans="1:26" ht="13.5" customHeight="1" x14ac:dyDescent="0.35">
      <c r="A196" s="416"/>
      <c r="B196" s="467"/>
      <c r="C196" s="316"/>
      <c r="D196" s="317" t="s">
        <v>482</v>
      </c>
      <c r="E196" s="90" t="s">
        <v>483</v>
      </c>
      <c r="F196" s="97" t="s">
        <v>484</v>
      </c>
      <c r="G196" s="72">
        <v>1</v>
      </c>
      <c r="H196" s="61">
        <v>1</v>
      </c>
      <c r="I196" s="62">
        <v>1</v>
      </c>
      <c r="J196" s="62">
        <v>1</v>
      </c>
      <c r="K196" s="62"/>
      <c r="L196" s="62"/>
      <c r="M196" s="49"/>
      <c r="N196" s="49"/>
      <c r="O196" s="49"/>
      <c r="P196" s="50">
        <v>1</v>
      </c>
      <c r="Q196" s="51"/>
      <c r="R196" s="87">
        <f t="shared" si="15"/>
        <v>5</v>
      </c>
      <c r="S196" s="88">
        <f t="shared" si="16"/>
        <v>0.45454545454545453</v>
      </c>
      <c r="T196" s="28"/>
      <c r="U196" s="89" t="s">
        <v>30</v>
      </c>
      <c r="V196" s="53"/>
      <c r="W196" s="63" t="s">
        <v>485</v>
      </c>
      <c r="X196" s="76" t="s">
        <v>119</v>
      </c>
      <c r="Y196" s="229"/>
      <c r="Z196" s="236"/>
    </row>
    <row r="197" spans="1:26" ht="15" customHeight="1" x14ac:dyDescent="0.35">
      <c r="A197" s="416"/>
      <c r="B197" s="467"/>
      <c r="C197" s="316"/>
      <c r="D197" s="317"/>
      <c r="E197" s="17" t="s">
        <v>486</v>
      </c>
      <c r="F197" s="97" t="s">
        <v>487</v>
      </c>
      <c r="G197" s="54"/>
      <c r="H197" s="92"/>
      <c r="I197" s="92"/>
      <c r="J197" s="92"/>
      <c r="K197" s="78">
        <v>1</v>
      </c>
      <c r="L197" s="92"/>
      <c r="M197" s="93"/>
      <c r="N197" s="93"/>
      <c r="O197" s="93"/>
      <c r="P197" s="93"/>
      <c r="Q197" s="94"/>
      <c r="R197" s="87">
        <f t="shared" si="15"/>
        <v>1</v>
      </c>
      <c r="S197" s="88">
        <f t="shared" si="16"/>
        <v>9.0909090909090912E-2</v>
      </c>
      <c r="T197" s="95"/>
      <c r="U197" s="96"/>
      <c r="V197" s="97"/>
      <c r="W197" s="54"/>
      <c r="X197" s="18" t="s">
        <v>31</v>
      </c>
      <c r="Y197" s="233"/>
      <c r="Z197" s="236"/>
    </row>
    <row r="198" spans="1:26" ht="13.5" customHeight="1" x14ac:dyDescent="0.35">
      <c r="A198" s="416"/>
      <c r="B198" s="467"/>
      <c r="C198" s="316"/>
      <c r="D198" s="317"/>
      <c r="E198" s="90" t="s">
        <v>488</v>
      </c>
      <c r="F198" s="97" t="s">
        <v>489</v>
      </c>
      <c r="G198" s="72">
        <v>1</v>
      </c>
      <c r="H198" s="61">
        <v>1</v>
      </c>
      <c r="I198" s="62">
        <v>1</v>
      </c>
      <c r="J198" s="62">
        <v>1</v>
      </c>
      <c r="K198" s="62">
        <v>1</v>
      </c>
      <c r="L198" s="62">
        <v>1</v>
      </c>
      <c r="M198" s="110">
        <v>1</v>
      </c>
      <c r="N198" s="110">
        <v>1</v>
      </c>
      <c r="O198" s="110">
        <v>1</v>
      </c>
      <c r="P198" s="111">
        <v>1</v>
      </c>
      <c r="Q198" s="112">
        <v>1</v>
      </c>
      <c r="R198" s="87">
        <f t="shared" si="15"/>
        <v>11</v>
      </c>
      <c r="S198" s="88">
        <f t="shared" si="16"/>
        <v>1</v>
      </c>
      <c r="T198" s="28"/>
      <c r="U198" s="89"/>
      <c r="V198" s="53"/>
      <c r="W198" s="54"/>
      <c r="X198" s="18" t="s">
        <v>31</v>
      </c>
      <c r="Y198" s="229"/>
      <c r="Z198" s="236"/>
    </row>
    <row r="199" spans="1:26" ht="13.5" customHeight="1" x14ac:dyDescent="0.35">
      <c r="A199" s="416"/>
      <c r="B199" s="467"/>
      <c r="C199" s="316"/>
      <c r="D199" s="317" t="s">
        <v>490</v>
      </c>
      <c r="E199" s="86" t="s">
        <v>491</v>
      </c>
      <c r="F199" s="97" t="s">
        <v>492</v>
      </c>
      <c r="G199" s="102"/>
      <c r="H199" s="103">
        <v>1</v>
      </c>
      <c r="I199" s="78"/>
      <c r="J199" s="78"/>
      <c r="K199" s="78">
        <v>1</v>
      </c>
      <c r="L199" s="78"/>
      <c r="M199" s="49"/>
      <c r="N199" s="73">
        <v>1</v>
      </c>
      <c r="O199" s="49">
        <v>1</v>
      </c>
      <c r="P199" s="50"/>
      <c r="Q199" s="51"/>
      <c r="R199" s="87">
        <f t="shared" si="15"/>
        <v>4</v>
      </c>
      <c r="S199" s="88">
        <f t="shared" si="16"/>
        <v>0.36363636363636365</v>
      </c>
      <c r="T199" s="28" t="s">
        <v>151</v>
      </c>
      <c r="U199" s="89"/>
      <c r="V199" s="53"/>
      <c r="W199" s="54"/>
      <c r="X199" s="18" t="s">
        <v>31</v>
      </c>
      <c r="Y199" s="229"/>
      <c r="Z199" s="236"/>
    </row>
    <row r="200" spans="1:26" ht="13.5" customHeight="1" x14ac:dyDescent="0.35">
      <c r="A200" s="416"/>
      <c r="B200" s="467"/>
      <c r="C200" s="316"/>
      <c r="D200" s="317"/>
      <c r="E200" s="86" t="s">
        <v>493</v>
      </c>
      <c r="F200" s="97" t="s">
        <v>494</v>
      </c>
      <c r="G200" s="102"/>
      <c r="H200" s="103">
        <v>1</v>
      </c>
      <c r="I200" s="78">
        <v>1</v>
      </c>
      <c r="J200" s="78">
        <v>1</v>
      </c>
      <c r="K200" s="78">
        <v>1</v>
      </c>
      <c r="L200" s="78">
        <v>1</v>
      </c>
      <c r="M200" s="49"/>
      <c r="N200" s="73">
        <v>1</v>
      </c>
      <c r="O200" s="49"/>
      <c r="P200" s="50"/>
      <c r="Q200" s="51"/>
      <c r="R200" s="87">
        <f t="shared" si="15"/>
        <v>6</v>
      </c>
      <c r="S200" s="88">
        <f t="shared" si="16"/>
        <v>0.54545454545454541</v>
      </c>
      <c r="T200" s="28" t="s">
        <v>151</v>
      </c>
      <c r="U200" s="89"/>
      <c r="V200" s="53"/>
      <c r="W200" s="54"/>
      <c r="X200" s="18" t="s">
        <v>31</v>
      </c>
      <c r="Y200" s="229"/>
      <c r="Z200" s="236"/>
    </row>
    <row r="201" spans="1:26" ht="13.5" customHeight="1" x14ac:dyDescent="0.35">
      <c r="A201" s="416"/>
      <c r="B201" s="467"/>
      <c r="C201" s="316"/>
      <c r="D201" s="317"/>
      <c r="E201" s="86" t="s">
        <v>495</v>
      </c>
      <c r="F201" s="97" t="s">
        <v>496</v>
      </c>
      <c r="G201" s="102">
        <v>1</v>
      </c>
      <c r="H201" s="103">
        <v>1</v>
      </c>
      <c r="I201" s="78">
        <v>1</v>
      </c>
      <c r="J201" s="78">
        <v>1</v>
      </c>
      <c r="K201" s="78">
        <v>1</v>
      </c>
      <c r="L201" s="78">
        <v>1</v>
      </c>
      <c r="M201" s="73">
        <v>1</v>
      </c>
      <c r="N201" s="73">
        <v>1</v>
      </c>
      <c r="O201" s="73">
        <v>1</v>
      </c>
      <c r="P201" s="108">
        <v>1</v>
      </c>
      <c r="Q201" s="109">
        <v>1</v>
      </c>
      <c r="R201" s="87">
        <f t="shared" si="15"/>
        <v>11</v>
      </c>
      <c r="S201" s="88">
        <f t="shared" si="16"/>
        <v>1</v>
      </c>
      <c r="T201" s="28" t="s">
        <v>151</v>
      </c>
      <c r="U201" s="89"/>
      <c r="V201" s="53"/>
      <c r="W201" s="54"/>
      <c r="X201" s="18" t="s">
        <v>31</v>
      </c>
      <c r="Y201" s="229"/>
      <c r="Z201" s="236"/>
    </row>
    <row r="202" spans="1:26" ht="13.5" customHeight="1" x14ac:dyDescent="0.35">
      <c r="A202" s="416"/>
      <c r="B202" s="467"/>
      <c r="C202" s="316"/>
      <c r="D202" s="317"/>
      <c r="E202" s="90" t="s">
        <v>497</v>
      </c>
      <c r="F202" s="97" t="s">
        <v>498</v>
      </c>
      <c r="G202" s="72">
        <v>1</v>
      </c>
      <c r="H202" s="61">
        <v>1</v>
      </c>
      <c r="I202" s="62">
        <v>1</v>
      </c>
      <c r="J202" s="62">
        <v>1</v>
      </c>
      <c r="K202" s="62">
        <v>1</v>
      </c>
      <c r="L202" s="62">
        <v>1</v>
      </c>
      <c r="M202" s="110">
        <v>1</v>
      </c>
      <c r="N202" s="110">
        <v>1</v>
      </c>
      <c r="O202" s="110">
        <v>1</v>
      </c>
      <c r="P202" s="111">
        <v>1</v>
      </c>
      <c r="Q202" s="112">
        <v>1</v>
      </c>
      <c r="R202" s="87">
        <f t="shared" si="15"/>
        <v>11</v>
      </c>
      <c r="S202" s="88">
        <f t="shared" si="16"/>
        <v>1</v>
      </c>
      <c r="T202" s="28"/>
      <c r="U202" s="89"/>
      <c r="V202" s="53"/>
      <c r="W202" s="54"/>
      <c r="X202" s="18" t="s">
        <v>31</v>
      </c>
      <c r="Y202" s="229"/>
      <c r="Z202" s="236"/>
    </row>
    <row r="203" spans="1:26" ht="13.5" customHeight="1" x14ac:dyDescent="0.35">
      <c r="A203" s="416"/>
      <c r="B203" s="467"/>
      <c r="C203" s="316"/>
      <c r="D203" s="317"/>
      <c r="E203" s="90" t="s">
        <v>499</v>
      </c>
      <c r="F203" s="97" t="s">
        <v>500</v>
      </c>
      <c r="G203" s="72"/>
      <c r="H203" s="91">
        <v>1</v>
      </c>
      <c r="I203" s="62"/>
      <c r="J203" s="62"/>
      <c r="K203" s="62">
        <v>1</v>
      </c>
      <c r="L203" s="62"/>
      <c r="M203" s="49"/>
      <c r="N203" s="49"/>
      <c r="O203" s="49"/>
      <c r="P203" s="50"/>
      <c r="Q203" s="51"/>
      <c r="R203" s="87">
        <f t="shared" si="15"/>
        <v>2</v>
      </c>
      <c r="S203" s="88">
        <f t="shared" si="16"/>
        <v>0.18181818181818182</v>
      </c>
      <c r="T203" s="28"/>
      <c r="U203" s="89"/>
      <c r="V203" s="53"/>
      <c r="W203" s="54"/>
      <c r="X203" s="18" t="s">
        <v>31</v>
      </c>
      <c r="Y203" s="229"/>
      <c r="Z203" s="236"/>
    </row>
    <row r="204" spans="1:26" ht="13.5" customHeight="1" x14ac:dyDescent="0.35">
      <c r="A204" s="416"/>
      <c r="B204" s="467"/>
      <c r="C204" s="316"/>
      <c r="D204" s="317" t="s">
        <v>501</v>
      </c>
      <c r="E204" s="90" t="s">
        <v>502</v>
      </c>
      <c r="F204" s="97" t="s">
        <v>503</v>
      </c>
      <c r="G204" s="72"/>
      <c r="H204" s="61"/>
      <c r="I204" s="62"/>
      <c r="J204" s="62"/>
      <c r="K204" s="62">
        <v>1</v>
      </c>
      <c r="L204" s="62"/>
      <c r="M204" s="49"/>
      <c r="N204" s="49"/>
      <c r="O204" s="49"/>
      <c r="P204" s="50"/>
      <c r="Q204" s="51"/>
      <c r="R204" s="87">
        <f t="shared" si="15"/>
        <v>1</v>
      </c>
      <c r="S204" s="88">
        <f t="shared" si="16"/>
        <v>9.0909090909090912E-2</v>
      </c>
      <c r="T204" s="28" t="s">
        <v>151</v>
      </c>
      <c r="U204" s="89"/>
      <c r="V204" s="53"/>
      <c r="W204" s="54"/>
      <c r="X204" s="18" t="s">
        <v>31</v>
      </c>
      <c r="Y204" s="229"/>
      <c r="Z204" s="236"/>
    </row>
    <row r="205" spans="1:26" ht="13.5" customHeight="1" x14ac:dyDescent="0.35">
      <c r="A205" s="416"/>
      <c r="B205" s="467"/>
      <c r="C205" s="316"/>
      <c r="D205" s="317"/>
      <c r="E205" s="86" t="s">
        <v>504</v>
      </c>
      <c r="F205" s="97" t="s">
        <v>505</v>
      </c>
      <c r="G205" s="72">
        <v>1</v>
      </c>
      <c r="H205" s="61">
        <v>1</v>
      </c>
      <c r="I205" s="62">
        <v>1</v>
      </c>
      <c r="J205" s="62">
        <v>1</v>
      </c>
      <c r="K205" s="62">
        <v>1</v>
      </c>
      <c r="L205" s="62">
        <v>1</v>
      </c>
      <c r="M205" s="49">
        <v>1</v>
      </c>
      <c r="N205" s="49">
        <v>1</v>
      </c>
      <c r="O205" s="49">
        <v>1</v>
      </c>
      <c r="P205" s="50"/>
      <c r="Q205" s="51">
        <v>1</v>
      </c>
      <c r="R205" s="87">
        <f t="shared" si="15"/>
        <v>10</v>
      </c>
      <c r="S205" s="88">
        <f t="shared" si="16"/>
        <v>0.90909090909090906</v>
      </c>
      <c r="T205" s="28" t="s">
        <v>151</v>
      </c>
      <c r="U205" s="89"/>
      <c r="V205" s="53"/>
      <c r="W205" s="54" t="s">
        <v>77</v>
      </c>
      <c r="X205" s="18" t="s">
        <v>77</v>
      </c>
      <c r="Y205" s="229"/>
      <c r="Z205" s="236"/>
    </row>
    <row r="206" spans="1:26" ht="13.5" customHeight="1" x14ac:dyDescent="0.35">
      <c r="A206" s="416"/>
      <c r="B206" s="467"/>
      <c r="C206" s="316"/>
      <c r="D206" s="317"/>
      <c r="E206" s="90" t="s">
        <v>506</v>
      </c>
      <c r="F206" s="97" t="s">
        <v>507</v>
      </c>
      <c r="G206" s="72">
        <v>1</v>
      </c>
      <c r="H206" s="61">
        <v>1</v>
      </c>
      <c r="I206" s="62"/>
      <c r="J206" s="62">
        <v>1</v>
      </c>
      <c r="K206" s="62">
        <v>1</v>
      </c>
      <c r="L206" s="62"/>
      <c r="M206" s="49"/>
      <c r="N206" s="49"/>
      <c r="O206" s="49"/>
      <c r="P206" s="50"/>
      <c r="Q206" s="51"/>
      <c r="R206" s="87">
        <f t="shared" si="15"/>
        <v>4</v>
      </c>
      <c r="S206" s="88">
        <f t="shared" si="16"/>
        <v>0.36363636363636365</v>
      </c>
      <c r="T206" s="28"/>
      <c r="U206" s="89"/>
      <c r="V206" s="53"/>
      <c r="W206" s="54"/>
      <c r="X206" s="18" t="s">
        <v>31</v>
      </c>
      <c r="Y206" s="229"/>
      <c r="Z206" s="236"/>
    </row>
    <row r="207" spans="1:26" ht="13.5" customHeight="1" x14ac:dyDescent="0.35">
      <c r="A207" s="416"/>
      <c r="B207" s="467"/>
      <c r="C207" s="316"/>
      <c r="D207" s="317"/>
      <c r="E207" s="86" t="s">
        <v>508</v>
      </c>
      <c r="F207" s="97" t="s">
        <v>509</v>
      </c>
      <c r="G207" s="113">
        <v>1</v>
      </c>
      <c r="H207" s="20">
        <v>1</v>
      </c>
      <c r="I207" s="21">
        <v>1</v>
      </c>
      <c r="J207" s="21">
        <v>1</v>
      </c>
      <c r="K207" s="21">
        <v>1</v>
      </c>
      <c r="L207" s="21">
        <v>1</v>
      </c>
      <c r="M207" s="49">
        <v>1</v>
      </c>
      <c r="N207" s="49">
        <v>1</v>
      </c>
      <c r="O207" s="49">
        <v>1</v>
      </c>
      <c r="P207" s="50">
        <v>1</v>
      </c>
      <c r="Q207" s="51">
        <v>1</v>
      </c>
      <c r="R207" s="87">
        <f t="shared" si="15"/>
        <v>11</v>
      </c>
      <c r="S207" s="88">
        <f t="shared" si="16"/>
        <v>1</v>
      </c>
      <c r="T207" s="28" t="s">
        <v>151</v>
      </c>
      <c r="U207" s="89"/>
      <c r="V207" s="53"/>
      <c r="W207" s="54"/>
      <c r="X207" s="18" t="s">
        <v>31</v>
      </c>
      <c r="Y207" s="229"/>
      <c r="Z207" s="236"/>
    </row>
    <row r="208" spans="1:26" ht="13.5" customHeight="1" x14ac:dyDescent="0.35">
      <c r="A208" s="416"/>
      <c r="B208" s="467"/>
      <c r="C208" s="316"/>
      <c r="D208" s="317"/>
      <c r="E208" s="86" t="s">
        <v>510</v>
      </c>
      <c r="F208" s="97" t="s">
        <v>511</v>
      </c>
      <c r="G208" s="113">
        <v>1</v>
      </c>
      <c r="H208" s="20">
        <v>1</v>
      </c>
      <c r="I208" s="21">
        <v>1</v>
      </c>
      <c r="J208" s="21">
        <v>1</v>
      </c>
      <c r="K208" s="21">
        <v>1</v>
      </c>
      <c r="L208" s="21">
        <v>1</v>
      </c>
      <c r="M208" s="49">
        <v>1</v>
      </c>
      <c r="N208" s="49">
        <v>1</v>
      </c>
      <c r="O208" s="49">
        <v>1</v>
      </c>
      <c r="P208" s="50">
        <v>1</v>
      </c>
      <c r="Q208" s="51">
        <v>1</v>
      </c>
      <c r="R208" s="87">
        <f t="shared" si="15"/>
        <v>11</v>
      </c>
      <c r="S208" s="88">
        <f t="shared" si="16"/>
        <v>1</v>
      </c>
      <c r="T208" s="28" t="s">
        <v>151</v>
      </c>
      <c r="U208" s="89"/>
      <c r="V208" s="53"/>
      <c r="W208" s="54"/>
      <c r="X208" s="18" t="s">
        <v>31</v>
      </c>
      <c r="Y208" s="229"/>
      <c r="Z208" s="236"/>
    </row>
    <row r="209" spans="1:26" ht="13.5" customHeight="1" x14ac:dyDescent="0.35">
      <c r="A209" s="416"/>
      <c r="B209" s="467"/>
      <c r="C209" s="316"/>
      <c r="D209" s="317"/>
      <c r="E209" s="90" t="s">
        <v>512</v>
      </c>
      <c r="F209" s="97" t="s">
        <v>513</v>
      </c>
      <c r="G209" s="72">
        <v>1</v>
      </c>
      <c r="H209" s="61"/>
      <c r="I209" s="62">
        <v>1</v>
      </c>
      <c r="J209" s="62">
        <v>1</v>
      </c>
      <c r="K209" s="62">
        <v>1</v>
      </c>
      <c r="L209" s="62">
        <v>1</v>
      </c>
      <c r="M209" s="49"/>
      <c r="N209" s="49">
        <v>1</v>
      </c>
      <c r="O209" s="49">
        <v>1</v>
      </c>
      <c r="P209" s="50"/>
      <c r="Q209" s="114">
        <v>1</v>
      </c>
      <c r="R209" s="87">
        <f t="shared" si="15"/>
        <v>8</v>
      </c>
      <c r="S209" s="88">
        <f t="shared" si="16"/>
        <v>0.72727272727272729</v>
      </c>
      <c r="T209" s="28"/>
      <c r="U209" s="89"/>
      <c r="V209" s="53"/>
      <c r="W209" s="54"/>
      <c r="X209" s="18" t="s">
        <v>31</v>
      </c>
      <c r="Y209" s="229"/>
      <c r="Z209" s="236"/>
    </row>
    <row r="210" spans="1:26" ht="13.5" customHeight="1" x14ac:dyDescent="0.35">
      <c r="A210" s="416"/>
      <c r="B210" s="467"/>
      <c r="C210" s="316"/>
      <c r="D210" s="317"/>
      <c r="E210" s="90" t="s">
        <v>514</v>
      </c>
      <c r="F210" s="97" t="s">
        <v>515</v>
      </c>
      <c r="G210" s="72">
        <v>1</v>
      </c>
      <c r="H210" s="61">
        <v>1</v>
      </c>
      <c r="I210" s="62">
        <v>1</v>
      </c>
      <c r="J210" s="62">
        <v>1</v>
      </c>
      <c r="K210" s="62">
        <v>1</v>
      </c>
      <c r="L210" s="62">
        <v>1</v>
      </c>
      <c r="M210" s="49">
        <v>1</v>
      </c>
      <c r="N210" s="49">
        <v>1</v>
      </c>
      <c r="O210" s="49">
        <v>1</v>
      </c>
      <c r="P210" s="50">
        <v>1</v>
      </c>
      <c r="Q210" s="51">
        <v>1</v>
      </c>
      <c r="R210" s="87">
        <f t="shared" si="15"/>
        <v>11</v>
      </c>
      <c r="S210" s="88">
        <f t="shared" si="16"/>
        <v>1</v>
      </c>
      <c r="T210" s="28" t="s">
        <v>180</v>
      </c>
      <c r="U210" s="89"/>
      <c r="V210" s="53"/>
      <c r="W210" s="54"/>
      <c r="X210" s="18" t="s">
        <v>31</v>
      </c>
      <c r="Y210" s="229"/>
      <c r="Z210" s="236"/>
    </row>
    <row r="211" spans="1:26" ht="13.5" customHeight="1" x14ac:dyDescent="0.35">
      <c r="A211" s="416"/>
      <c r="B211" s="467"/>
      <c r="C211" s="316"/>
      <c r="D211" s="317"/>
      <c r="E211" s="86" t="s">
        <v>516</v>
      </c>
      <c r="F211" s="97" t="s">
        <v>517</v>
      </c>
      <c r="G211" s="72">
        <v>1</v>
      </c>
      <c r="H211" s="61">
        <v>1</v>
      </c>
      <c r="I211" s="62">
        <v>1</v>
      </c>
      <c r="J211" s="62">
        <v>1</v>
      </c>
      <c r="K211" s="62">
        <v>1</v>
      </c>
      <c r="L211" s="62">
        <v>1</v>
      </c>
      <c r="M211" s="49">
        <v>1</v>
      </c>
      <c r="N211" s="49">
        <v>1</v>
      </c>
      <c r="O211" s="49">
        <v>1</v>
      </c>
      <c r="P211" s="50"/>
      <c r="Q211" s="51">
        <v>1</v>
      </c>
      <c r="R211" s="87">
        <f t="shared" si="15"/>
        <v>10</v>
      </c>
      <c r="S211" s="88">
        <f t="shared" si="16"/>
        <v>0.90909090909090906</v>
      </c>
      <c r="T211" s="28" t="s">
        <v>151</v>
      </c>
      <c r="U211" s="89"/>
      <c r="V211" s="53"/>
      <c r="W211" s="54"/>
      <c r="X211" s="18" t="s">
        <v>31</v>
      </c>
      <c r="Y211" s="229"/>
      <c r="Z211" s="236"/>
    </row>
    <row r="212" spans="1:26" ht="13.5" customHeight="1" x14ac:dyDescent="0.35">
      <c r="A212" s="416"/>
      <c r="B212" s="467"/>
      <c r="C212" s="316"/>
      <c r="D212" s="317"/>
      <c r="E212" s="86" t="s">
        <v>518</v>
      </c>
      <c r="F212" s="97" t="s">
        <v>519</v>
      </c>
      <c r="G212" s="72">
        <v>1</v>
      </c>
      <c r="H212" s="61">
        <v>1</v>
      </c>
      <c r="I212" s="62"/>
      <c r="J212" s="62">
        <v>1</v>
      </c>
      <c r="K212" s="62">
        <v>1</v>
      </c>
      <c r="L212" s="62">
        <v>1</v>
      </c>
      <c r="M212" s="49"/>
      <c r="N212" s="49">
        <v>1</v>
      </c>
      <c r="O212" s="49">
        <v>1</v>
      </c>
      <c r="P212" s="50">
        <v>1</v>
      </c>
      <c r="Q212" s="51">
        <v>1</v>
      </c>
      <c r="R212" s="87">
        <f t="shared" si="15"/>
        <v>9</v>
      </c>
      <c r="S212" s="88">
        <f t="shared" si="16"/>
        <v>0.81818181818181823</v>
      </c>
      <c r="T212" s="28" t="s">
        <v>151</v>
      </c>
      <c r="U212" s="89"/>
      <c r="V212" s="53"/>
      <c r="W212" s="54"/>
      <c r="X212" s="18" t="s">
        <v>31</v>
      </c>
      <c r="Y212" s="229"/>
      <c r="Z212" s="236"/>
    </row>
    <row r="213" spans="1:26" ht="13.5" customHeight="1" x14ac:dyDescent="0.3">
      <c r="A213" s="416"/>
      <c r="B213" s="467"/>
      <c r="C213" s="316"/>
      <c r="D213" s="317"/>
      <c r="E213" s="86" t="s">
        <v>520</v>
      </c>
      <c r="F213" s="97" t="s">
        <v>521</v>
      </c>
      <c r="G213" s="100">
        <v>1</v>
      </c>
      <c r="H213" s="91">
        <v>1</v>
      </c>
      <c r="I213" s="78">
        <v>1</v>
      </c>
      <c r="J213" s="78">
        <v>1</v>
      </c>
      <c r="K213" s="21">
        <v>1</v>
      </c>
      <c r="L213" s="78">
        <v>1</v>
      </c>
      <c r="M213" s="49"/>
      <c r="N213" s="73">
        <v>1</v>
      </c>
      <c r="O213" s="49">
        <v>1</v>
      </c>
      <c r="P213" s="50">
        <v>1</v>
      </c>
      <c r="Q213" s="51">
        <v>1</v>
      </c>
      <c r="R213" s="87">
        <f t="shared" si="15"/>
        <v>10</v>
      </c>
      <c r="S213" s="88">
        <f t="shared" si="16"/>
        <v>0.90909090909090906</v>
      </c>
      <c r="T213" s="28" t="s">
        <v>151</v>
      </c>
      <c r="U213" s="89"/>
      <c r="V213" s="53"/>
      <c r="W213" s="54"/>
      <c r="X213" s="18" t="s">
        <v>31</v>
      </c>
      <c r="Y213" s="229"/>
      <c r="Z213" s="236"/>
    </row>
    <row r="214" spans="1:26" ht="13.5" customHeight="1" x14ac:dyDescent="0.35">
      <c r="A214" s="416"/>
      <c r="B214" s="467"/>
      <c r="C214" s="316"/>
      <c r="D214" s="317"/>
      <c r="E214" s="90" t="s">
        <v>522</v>
      </c>
      <c r="F214" s="97" t="s">
        <v>523</v>
      </c>
      <c r="G214" s="72"/>
      <c r="H214" s="61">
        <v>1</v>
      </c>
      <c r="I214" s="62">
        <v>1</v>
      </c>
      <c r="J214" s="78">
        <v>1</v>
      </c>
      <c r="K214" s="62"/>
      <c r="L214" s="62">
        <v>1</v>
      </c>
      <c r="M214" s="49"/>
      <c r="N214" s="49"/>
      <c r="O214" s="49">
        <v>1</v>
      </c>
      <c r="P214" s="50">
        <v>1</v>
      </c>
      <c r="Q214" s="51">
        <v>1</v>
      </c>
      <c r="R214" s="87">
        <f t="shared" si="15"/>
        <v>7</v>
      </c>
      <c r="S214" s="88">
        <f t="shared" si="16"/>
        <v>0.63636363636363635</v>
      </c>
      <c r="T214" s="28"/>
      <c r="U214" s="89"/>
      <c r="V214" s="53"/>
      <c r="W214" s="54"/>
      <c r="X214" s="18" t="s">
        <v>31</v>
      </c>
      <c r="Y214" s="229"/>
      <c r="Z214" s="236"/>
    </row>
    <row r="215" spans="1:26" ht="13.5" customHeight="1" x14ac:dyDescent="0.35">
      <c r="A215" s="416"/>
      <c r="B215" s="467"/>
      <c r="C215" s="316"/>
      <c r="D215" s="317"/>
      <c r="E215" s="90" t="s">
        <v>524</v>
      </c>
      <c r="F215" s="97" t="s">
        <v>525</v>
      </c>
      <c r="G215" s="72">
        <v>1</v>
      </c>
      <c r="H215" s="61">
        <v>1</v>
      </c>
      <c r="I215" s="62">
        <v>1</v>
      </c>
      <c r="J215" s="62">
        <v>1</v>
      </c>
      <c r="K215" s="62">
        <v>1</v>
      </c>
      <c r="L215" s="62">
        <v>1</v>
      </c>
      <c r="M215" s="49">
        <v>1</v>
      </c>
      <c r="N215" s="49"/>
      <c r="O215" s="49">
        <v>1</v>
      </c>
      <c r="P215" s="50"/>
      <c r="Q215" s="51"/>
      <c r="R215" s="87">
        <f t="shared" si="15"/>
        <v>8</v>
      </c>
      <c r="S215" s="88">
        <f t="shared" si="16"/>
        <v>0.72727272727272729</v>
      </c>
      <c r="T215" s="28"/>
      <c r="U215" s="89"/>
      <c r="V215" s="53"/>
      <c r="W215" s="54"/>
      <c r="X215" s="18" t="s">
        <v>31</v>
      </c>
      <c r="Y215" s="229"/>
      <c r="Z215" s="236"/>
    </row>
    <row r="216" spans="1:26" ht="13.5" customHeight="1" x14ac:dyDescent="0.35">
      <c r="A216" s="416"/>
      <c r="B216" s="467"/>
      <c r="C216" s="316"/>
      <c r="D216" s="317"/>
      <c r="E216" s="90" t="s">
        <v>526</v>
      </c>
      <c r="F216" s="97" t="s">
        <v>527</v>
      </c>
      <c r="G216" s="72"/>
      <c r="H216" s="61">
        <v>1</v>
      </c>
      <c r="I216" s="62"/>
      <c r="J216" s="62"/>
      <c r="K216" s="62"/>
      <c r="L216" s="62"/>
      <c r="M216" s="49"/>
      <c r="N216" s="49"/>
      <c r="O216" s="49"/>
      <c r="P216" s="50"/>
      <c r="Q216" s="51"/>
      <c r="R216" s="87">
        <f t="shared" si="15"/>
        <v>1</v>
      </c>
      <c r="S216" s="88">
        <f t="shared" si="16"/>
        <v>9.0909090909090912E-2</v>
      </c>
      <c r="T216" s="28"/>
      <c r="U216" s="89"/>
      <c r="V216" s="53"/>
      <c r="W216" s="63" t="s">
        <v>119</v>
      </c>
      <c r="X216" s="18" t="s">
        <v>31</v>
      </c>
      <c r="Y216" s="229"/>
      <c r="Z216" s="236"/>
    </row>
    <row r="217" spans="1:26" ht="15" customHeight="1" x14ac:dyDescent="0.3">
      <c r="A217" s="416"/>
      <c r="B217" s="467"/>
      <c r="C217" s="316"/>
      <c r="D217" s="317"/>
      <c r="E217" s="90" t="s">
        <v>528</v>
      </c>
      <c r="F217" s="97" t="s">
        <v>529</v>
      </c>
      <c r="G217" s="100">
        <v>1</v>
      </c>
      <c r="H217" s="92"/>
      <c r="I217" s="78">
        <v>1</v>
      </c>
      <c r="J217" s="92"/>
      <c r="K217" s="92"/>
      <c r="L217" s="92"/>
      <c r="M217" s="93"/>
      <c r="N217" s="73">
        <v>1</v>
      </c>
      <c r="O217" s="93"/>
      <c r="P217" s="93"/>
      <c r="Q217" s="94"/>
      <c r="R217" s="87">
        <f t="shared" si="15"/>
        <v>3</v>
      </c>
      <c r="S217" s="88">
        <f t="shared" si="16"/>
        <v>0.27272727272727271</v>
      </c>
      <c r="T217" s="95"/>
      <c r="U217" s="96"/>
      <c r="V217" s="97"/>
      <c r="W217" s="54"/>
      <c r="X217" s="18" t="s">
        <v>31</v>
      </c>
      <c r="Y217" s="233"/>
      <c r="Z217" s="236"/>
    </row>
    <row r="218" spans="1:26" ht="13.5" customHeight="1" x14ac:dyDescent="0.35">
      <c r="A218" s="416"/>
      <c r="B218" s="467"/>
      <c r="C218" s="316"/>
      <c r="D218" s="317"/>
      <c r="E218" s="86" t="s">
        <v>530</v>
      </c>
      <c r="F218" s="97" t="s">
        <v>531</v>
      </c>
      <c r="G218" s="113">
        <v>1</v>
      </c>
      <c r="H218" s="20">
        <v>1</v>
      </c>
      <c r="I218" s="21">
        <v>1</v>
      </c>
      <c r="J218" s="21">
        <v>1</v>
      </c>
      <c r="K218" s="21">
        <v>1</v>
      </c>
      <c r="L218" s="21">
        <v>1</v>
      </c>
      <c r="M218" s="49">
        <v>1</v>
      </c>
      <c r="N218" s="73">
        <v>1</v>
      </c>
      <c r="O218" s="49">
        <v>1</v>
      </c>
      <c r="P218" s="50">
        <v>1</v>
      </c>
      <c r="Q218" s="51"/>
      <c r="R218" s="87">
        <f t="shared" si="15"/>
        <v>10</v>
      </c>
      <c r="S218" s="88">
        <f t="shared" si="16"/>
        <v>0.90909090909090906</v>
      </c>
      <c r="T218" s="28" t="s">
        <v>151</v>
      </c>
      <c r="U218" s="89"/>
      <c r="V218" s="53"/>
      <c r="W218" s="26"/>
      <c r="X218" s="31" t="s">
        <v>31</v>
      </c>
      <c r="Y218" s="232"/>
      <c r="Z218" s="236"/>
    </row>
    <row r="219" spans="1:26" ht="13.5" customHeight="1" x14ac:dyDescent="0.35">
      <c r="A219" s="416"/>
      <c r="B219" s="467"/>
      <c r="C219" s="316"/>
      <c r="D219" s="317"/>
      <c r="E219" s="86" t="s">
        <v>532</v>
      </c>
      <c r="F219" s="97" t="s">
        <v>533</v>
      </c>
      <c r="G219" s="113">
        <v>1</v>
      </c>
      <c r="H219" s="20">
        <v>1</v>
      </c>
      <c r="I219" s="21">
        <v>1</v>
      </c>
      <c r="J219" s="21">
        <v>1</v>
      </c>
      <c r="K219" s="21">
        <v>1</v>
      </c>
      <c r="L219" s="21">
        <v>1</v>
      </c>
      <c r="M219" s="49">
        <v>1</v>
      </c>
      <c r="N219" s="49">
        <v>1</v>
      </c>
      <c r="O219" s="49">
        <v>1</v>
      </c>
      <c r="P219" s="50"/>
      <c r="Q219" s="51">
        <v>1</v>
      </c>
      <c r="R219" s="87">
        <f t="shared" si="15"/>
        <v>10</v>
      </c>
      <c r="S219" s="88">
        <f t="shared" si="16"/>
        <v>0.90909090909090906</v>
      </c>
      <c r="T219" s="28" t="s">
        <v>151</v>
      </c>
      <c r="U219" s="89"/>
      <c r="V219" s="53"/>
      <c r="W219" s="54"/>
      <c r="X219" s="18" t="s">
        <v>31</v>
      </c>
      <c r="Y219" s="229"/>
      <c r="Z219" s="236"/>
    </row>
    <row r="220" spans="1:26" ht="13.5" customHeight="1" x14ac:dyDescent="0.35">
      <c r="A220" s="416"/>
      <c r="B220" s="467"/>
      <c r="C220" s="316"/>
      <c r="D220" s="317"/>
      <c r="E220" s="90" t="s">
        <v>534</v>
      </c>
      <c r="F220" s="97" t="s">
        <v>535</v>
      </c>
      <c r="G220" s="72">
        <v>1</v>
      </c>
      <c r="H220" s="61"/>
      <c r="I220" s="62"/>
      <c r="J220" s="78">
        <v>1</v>
      </c>
      <c r="K220" s="78">
        <v>1</v>
      </c>
      <c r="L220" s="62"/>
      <c r="M220" s="49"/>
      <c r="N220" s="49"/>
      <c r="O220" s="49"/>
      <c r="P220" s="50"/>
      <c r="Q220" s="51"/>
      <c r="R220" s="87">
        <f t="shared" si="15"/>
        <v>3</v>
      </c>
      <c r="S220" s="88">
        <f t="shared" si="16"/>
        <v>0.27272727272727271</v>
      </c>
      <c r="T220" s="28"/>
      <c r="U220" s="89"/>
      <c r="V220" s="53"/>
      <c r="W220" s="26"/>
      <c r="X220" s="31" t="s">
        <v>31</v>
      </c>
      <c r="Y220" s="232"/>
      <c r="Z220" s="236"/>
    </row>
    <row r="221" spans="1:26" ht="15" customHeight="1" x14ac:dyDescent="0.35">
      <c r="A221" s="416"/>
      <c r="B221" s="467"/>
      <c r="C221" s="316"/>
      <c r="D221" s="317"/>
      <c r="E221" s="17" t="s">
        <v>536</v>
      </c>
      <c r="F221" s="97" t="s">
        <v>537</v>
      </c>
      <c r="G221" s="54"/>
      <c r="H221" s="92"/>
      <c r="I221" s="92"/>
      <c r="J221" s="92"/>
      <c r="K221" s="78">
        <v>1</v>
      </c>
      <c r="L221" s="92"/>
      <c r="M221" s="93"/>
      <c r="N221" s="93"/>
      <c r="O221" s="93"/>
      <c r="P221" s="93"/>
      <c r="Q221" s="94"/>
      <c r="R221" s="87">
        <f t="shared" si="15"/>
        <v>1</v>
      </c>
      <c r="S221" s="88">
        <f t="shared" si="16"/>
        <v>9.0909090909090912E-2</v>
      </c>
      <c r="T221" s="95"/>
      <c r="U221" s="96"/>
      <c r="V221" s="97"/>
      <c r="W221" s="54"/>
      <c r="X221" s="18" t="s">
        <v>31</v>
      </c>
      <c r="Y221" s="233"/>
      <c r="Z221" s="236"/>
    </row>
    <row r="222" spans="1:26" ht="13.5" customHeight="1" x14ac:dyDescent="0.35">
      <c r="A222" s="416"/>
      <c r="B222" s="467"/>
      <c r="C222" s="316"/>
      <c r="D222" s="317"/>
      <c r="E222" s="90" t="s">
        <v>538</v>
      </c>
      <c r="F222" s="97" t="s">
        <v>539</v>
      </c>
      <c r="G222" s="72">
        <v>1</v>
      </c>
      <c r="H222" s="61"/>
      <c r="I222" s="62"/>
      <c r="J222" s="62"/>
      <c r="K222" s="62">
        <v>1</v>
      </c>
      <c r="L222" s="62"/>
      <c r="M222" s="49"/>
      <c r="N222" s="49"/>
      <c r="O222" s="49"/>
      <c r="P222" s="50"/>
      <c r="Q222" s="51"/>
      <c r="R222" s="87">
        <f t="shared" si="15"/>
        <v>2</v>
      </c>
      <c r="S222" s="88">
        <f t="shared" si="16"/>
        <v>0.18181818181818182</v>
      </c>
      <c r="T222" s="28"/>
      <c r="U222" s="89"/>
      <c r="V222" s="53"/>
      <c r="W222" s="26"/>
      <c r="X222" s="31" t="s">
        <v>31</v>
      </c>
      <c r="Y222" s="232"/>
      <c r="Z222" s="236"/>
    </row>
    <row r="223" spans="1:26" ht="13.5" customHeight="1" x14ac:dyDescent="0.35">
      <c r="A223" s="416"/>
      <c r="B223" s="467"/>
      <c r="C223" s="316"/>
      <c r="D223" s="317"/>
      <c r="E223" s="90" t="s">
        <v>540</v>
      </c>
      <c r="F223" s="97" t="s">
        <v>541</v>
      </c>
      <c r="G223" s="72"/>
      <c r="H223" s="61">
        <v>1</v>
      </c>
      <c r="I223" s="62">
        <v>1</v>
      </c>
      <c r="J223" s="62">
        <v>1</v>
      </c>
      <c r="K223" s="62">
        <v>1</v>
      </c>
      <c r="L223" s="62">
        <v>1</v>
      </c>
      <c r="M223" s="49"/>
      <c r="N223" s="49">
        <v>1</v>
      </c>
      <c r="O223" s="49">
        <v>1</v>
      </c>
      <c r="P223" s="50">
        <v>1</v>
      </c>
      <c r="Q223" s="51">
        <v>1</v>
      </c>
      <c r="R223" s="87">
        <f t="shared" si="15"/>
        <v>9</v>
      </c>
      <c r="S223" s="88">
        <f t="shared" si="16"/>
        <v>0.81818181818181823</v>
      </c>
      <c r="T223" s="28"/>
      <c r="U223" s="89"/>
      <c r="V223" s="53"/>
      <c r="W223" s="26"/>
      <c r="X223" s="18" t="s">
        <v>31</v>
      </c>
      <c r="Y223" s="229"/>
      <c r="Z223" s="236"/>
    </row>
    <row r="224" spans="1:26" ht="13.5" customHeight="1" x14ac:dyDescent="0.35">
      <c r="A224" s="416"/>
      <c r="B224" s="467"/>
      <c r="C224" s="316"/>
      <c r="D224" s="317"/>
      <c r="E224" s="90" t="s">
        <v>542</v>
      </c>
      <c r="F224" s="97" t="s">
        <v>543</v>
      </c>
      <c r="G224" s="72">
        <v>1</v>
      </c>
      <c r="H224" s="61">
        <v>1</v>
      </c>
      <c r="I224" s="62">
        <v>1</v>
      </c>
      <c r="J224" s="62">
        <v>1</v>
      </c>
      <c r="K224" s="62"/>
      <c r="L224" s="62"/>
      <c r="M224" s="49"/>
      <c r="N224" s="49"/>
      <c r="O224" s="49"/>
      <c r="P224" s="50">
        <v>1</v>
      </c>
      <c r="Q224" s="51">
        <v>1</v>
      </c>
      <c r="R224" s="87">
        <f t="shared" si="15"/>
        <v>6</v>
      </c>
      <c r="S224" s="88">
        <f t="shared" si="16"/>
        <v>0.54545454545454541</v>
      </c>
      <c r="T224" s="28"/>
      <c r="U224" s="89"/>
      <c r="V224" s="53"/>
      <c r="W224" s="63" t="s">
        <v>485</v>
      </c>
      <c r="X224" s="18" t="s">
        <v>31</v>
      </c>
      <c r="Y224" s="229"/>
      <c r="Z224" s="236"/>
    </row>
    <row r="225" spans="1:26" ht="13.5" customHeight="1" x14ac:dyDescent="0.35">
      <c r="A225" s="416"/>
      <c r="B225" s="467"/>
      <c r="C225" s="316"/>
      <c r="D225" s="317"/>
      <c r="E225" s="90" t="s">
        <v>544</v>
      </c>
      <c r="F225" s="97" t="s">
        <v>545</v>
      </c>
      <c r="G225" s="72">
        <v>1</v>
      </c>
      <c r="H225" s="61">
        <v>1</v>
      </c>
      <c r="I225" s="62">
        <v>1</v>
      </c>
      <c r="J225" s="62">
        <v>1</v>
      </c>
      <c r="K225" s="62">
        <v>1</v>
      </c>
      <c r="L225" s="62">
        <v>1</v>
      </c>
      <c r="M225" s="49">
        <v>1</v>
      </c>
      <c r="N225" s="49">
        <v>1</v>
      </c>
      <c r="O225" s="49">
        <v>1</v>
      </c>
      <c r="P225" s="50">
        <v>1</v>
      </c>
      <c r="Q225" s="51">
        <v>1</v>
      </c>
      <c r="R225" s="87">
        <f t="shared" si="15"/>
        <v>11</v>
      </c>
      <c r="S225" s="88">
        <f t="shared" si="16"/>
        <v>1</v>
      </c>
      <c r="T225" s="28" t="s">
        <v>151</v>
      </c>
      <c r="U225" s="89"/>
      <c r="V225" s="53"/>
      <c r="W225" s="26"/>
      <c r="X225" s="31" t="s">
        <v>31</v>
      </c>
      <c r="Y225" s="232"/>
      <c r="Z225" s="236"/>
    </row>
    <row r="226" spans="1:26" ht="13.5" customHeight="1" x14ac:dyDescent="0.35">
      <c r="A226" s="416"/>
      <c r="B226" s="467"/>
      <c r="C226" s="316"/>
      <c r="D226" s="317"/>
      <c r="E226" s="90" t="s">
        <v>546</v>
      </c>
      <c r="F226" s="97" t="s">
        <v>547</v>
      </c>
      <c r="G226" s="72">
        <v>1</v>
      </c>
      <c r="H226" s="91">
        <v>1</v>
      </c>
      <c r="I226" s="62"/>
      <c r="J226" s="62">
        <v>1</v>
      </c>
      <c r="K226" s="62">
        <v>1</v>
      </c>
      <c r="L226" s="78">
        <v>1</v>
      </c>
      <c r="M226" s="49">
        <v>1</v>
      </c>
      <c r="N226" s="49"/>
      <c r="O226" s="49">
        <v>1</v>
      </c>
      <c r="P226" s="50"/>
      <c r="Q226" s="51">
        <v>1</v>
      </c>
      <c r="R226" s="87">
        <f t="shared" si="15"/>
        <v>8</v>
      </c>
      <c r="S226" s="88">
        <f t="shared" si="16"/>
        <v>0.72727272727272729</v>
      </c>
      <c r="T226" s="28"/>
      <c r="U226" s="89"/>
      <c r="V226" s="53"/>
      <c r="W226" s="54"/>
      <c r="X226" s="18" t="s">
        <v>31</v>
      </c>
      <c r="Y226" s="229"/>
      <c r="Z226" s="236"/>
    </row>
    <row r="227" spans="1:26" ht="13.5" customHeight="1" x14ac:dyDescent="0.35">
      <c r="A227" s="416"/>
      <c r="B227" s="467"/>
      <c r="C227" s="316"/>
      <c r="D227" s="317"/>
      <c r="E227" s="90" t="s">
        <v>548</v>
      </c>
      <c r="F227" s="97" t="s">
        <v>549</v>
      </c>
      <c r="G227" s="72">
        <v>1</v>
      </c>
      <c r="H227" s="61">
        <v>1</v>
      </c>
      <c r="I227" s="62">
        <v>1</v>
      </c>
      <c r="J227" s="62">
        <v>1</v>
      </c>
      <c r="K227" s="62">
        <v>1</v>
      </c>
      <c r="L227" s="62"/>
      <c r="M227" s="49">
        <v>1</v>
      </c>
      <c r="N227" s="49">
        <v>1</v>
      </c>
      <c r="O227" s="49">
        <v>1</v>
      </c>
      <c r="P227" s="50"/>
      <c r="Q227" s="51">
        <v>1</v>
      </c>
      <c r="R227" s="87">
        <f t="shared" si="15"/>
        <v>9</v>
      </c>
      <c r="S227" s="88">
        <f t="shared" si="16"/>
        <v>0.81818181818181823</v>
      </c>
      <c r="T227" s="28"/>
      <c r="U227" s="89"/>
      <c r="V227" s="53"/>
      <c r="W227" s="26"/>
      <c r="X227" s="31" t="s">
        <v>31</v>
      </c>
      <c r="Y227" s="229"/>
      <c r="Z227" s="236"/>
    </row>
    <row r="228" spans="1:26" ht="13.5" customHeight="1" x14ac:dyDescent="0.35">
      <c r="A228" s="416"/>
      <c r="B228" s="467"/>
      <c r="C228" s="316"/>
      <c r="D228" s="317"/>
      <c r="E228" s="86" t="s">
        <v>550</v>
      </c>
      <c r="F228" s="97" t="s">
        <v>551</v>
      </c>
      <c r="G228" s="113"/>
      <c r="H228" s="91">
        <v>1</v>
      </c>
      <c r="I228" s="21"/>
      <c r="J228" s="21">
        <v>1</v>
      </c>
      <c r="K228" s="78">
        <v>1</v>
      </c>
      <c r="L228" s="21"/>
      <c r="M228" s="49"/>
      <c r="N228" s="49"/>
      <c r="O228" s="49"/>
      <c r="P228" s="50"/>
      <c r="Q228" s="51"/>
      <c r="R228" s="87">
        <f t="shared" ref="R228:R267" si="17">SUM(G228:Q228)</f>
        <v>3</v>
      </c>
      <c r="S228" s="88">
        <f t="shared" ref="S228:S267" si="18">(SUM(G228:Q228))/11</f>
        <v>0.27272727272727271</v>
      </c>
      <c r="T228" s="28" t="s">
        <v>188</v>
      </c>
      <c r="U228" s="89"/>
      <c r="V228" s="53"/>
      <c r="W228" s="26"/>
      <c r="X228" s="31" t="s">
        <v>31</v>
      </c>
      <c r="Y228" s="232"/>
      <c r="Z228" s="236"/>
    </row>
    <row r="229" spans="1:26" ht="13.5" customHeight="1" x14ac:dyDescent="0.35">
      <c r="A229" s="416"/>
      <c r="B229" s="467"/>
      <c r="C229" s="316"/>
      <c r="D229" s="317"/>
      <c r="E229" s="90" t="s">
        <v>552</v>
      </c>
      <c r="F229" s="97" t="s">
        <v>553</v>
      </c>
      <c r="G229" s="72">
        <v>1</v>
      </c>
      <c r="H229" s="61">
        <v>1</v>
      </c>
      <c r="I229" s="62">
        <v>1</v>
      </c>
      <c r="J229" s="62">
        <v>1</v>
      </c>
      <c r="K229" s="62">
        <v>1</v>
      </c>
      <c r="L229" s="62">
        <v>1</v>
      </c>
      <c r="M229" s="49">
        <v>1</v>
      </c>
      <c r="N229" s="49">
        <v>1</v>
      </c>
      <c r="O229" s="49">
        <v>1</v>
      </c>
      <c r="P229" s="50">
        <v>1</v>
      </c>
      <c r="Q229" s="51">
        <v>1</v>
      </c>
      <c r="R229" s="87">
        <f t="shared" si="17"/>
        <v>11</v>
      </c>
      <c r="S229" s="88">
        <f t="shared" si="18"/>
        <v>1</v>
      </c>
      <c r="T229" s="28" t="s">
        <v>188</v>
      </c>
      <c r="U229" s="89"/>
      <c r="V229" s="53"/>
      <c r="W229" s="26"/>
      <c r="X229" s="31" t="s">
        <v>31</v>
      </c>
      <c r="Y229" s="232"/>
      <c r="Z229" s="236"/>
    </row>
    <row r="230" spans="1:26" ht="13.5" customHeight="1" x14ac:dyDescent="0.35">
      <c r="A230" s="416"/>
      <c r="B230" s="467"/>
      <c r="C230" s="316"/>
      <c r="D230" s="317"/>
      <c r="E230" s="86" t="s">
        <v>554</v>
      </c>
      <c r="F230" s="97" t="s">
        <v>555</v>
      </c>
      <c r="G230" s="72">
        <v>1</v>
      </c>
      <c r="H230" s="61">
        <v>1</v>
      </c>
      <c r="I230" s="62">
        <v>1</v>
      </c>
      <c r="J230" s="62">
        <v>1</v>
      </c>
      <c r="K230" s="62">
        <v>1</v>
      </c>
      <c r="L230" s="62">
        <v>1</v>
      </c>
      <c r="M230" s="49">
        <v>1</v>
      </c>
      <c r="N230" s="49">
        <v>1</v>
      </c>
      <c r="O230" s="49">
        <v>1</v>
      </c>
      <c r="P230" s="50">
        <v>1</v>
      </c>
      <c r="Q230" s="51">
        <v>1</v>
      </c>
      <c r="R230" s="87">
        <f t="shared" si="17"/>
        <v>11</v>
      </c>
      <c r="S230" s="88">
        <f t="shared" si="18"/>
        <v>1</v>
      </c>
      <c r="T230" s="28" t="s">
        <v>188</v>
      </c>
      <c r="U230" s="89"/>
      <c r="V230" s="53"/>
      <c r="W230" s="54"/>
      <c r="X230" s="18" t="s">
        <v>31</v>
      </c>
      <c r="Y230" s="229"/>
      <c r="Z230" s="236"/>
    </row>
    <row r="231" spans="1:26" ht="13.5" customHeight="1" x14ac:dyDescent="0.35">
      <c r="A231" s="416"/>
      <c r="B231" s="467"/>
      <c r="C231" s="316"/>
      <c r="D231" s="317"/>
      <c r="E231" s="86" t="s">
        <v>556</v>
      </c>
      <c r="F231" s="97" t="s">
        <v>557</v>
      </c>
      <c r="G231" s="113">
        <v>1</v>
      </c>
      <c r="H231" s="20">
        <v>1</v>
      </c>
      <c r="I231" s="21">
        <v>1</v>
      </c>
      <c r="J231" s="21">
        <v>1</v>
      </c>
      <c r="K231" s="21">
        <v>1</v>
      </c>
      <c r="L231" s="21">
        <v>1</v>
      </c>
      <c r="M231" s="49">
        <v>1</v>
      </c>
      <c r="N231" s="49">
        <v>1</v>
      </c>
      <c r="O231" s="49">
        <v>1</v>
      </c>
      <c r="P231" s="50">
        <v>1</v>
      </c>
      <c r="Q231" s="51">
        <v>1</v>
      </c>
      <c r="R231" s="87">
        <f t="shared" si="17"/>
        <v>11</v>
      </c>
      <c r="S231" s="88">
        <f t="shared" si="18"/>
        <v>1</v>
      </c>
      <c r="T231" s="28" t="s">
        <v>151</v>
      </c>
      <c r="U231" s="89"/>
      <c r="V231" s="53"/>
      <c r="W231" s="54"/>
      <c r="X231" s="18" t="s">
        <v>31</v>
      </c>
      <c r="Y231" s="229"/>
      <c r="Z231" s="236"/>
    </row>
    <row r="232" spans="1:26" ht="13.5" customHeight="1" x14ac:dyDescent="0.35">
      <c r="A232" s="416"/>
      <c r="B232" s="467"/>
      <c r="C232" s="316"/>
      <c r="D232" s="317"/>
      <c r="E232" s="90" t="s">
        <v>558</v>
      </c>
      <c r="F232" s="97" t="s">
        <v>559</v>
      </c>
      <c r="G232" s="72"/>
      <c r="H232" s="61"/>
      <c r="I232" s="62"/>
      <c r="J232" s="62"/>
      <c r="K232" s="62">
        <v>1</v>
      </c>
      <c r="L232" s="62"/>
      <c r="M232" s="49"/>
      <c r="N232" s="49"/>
      <c r="O232" s="49"/>
      <c r="P232" s="50"/>
      <c r="Q232" s="51"/>
      <c r="R232" s="87">
        <f t="shared" si="17"/>
        <v>1</v>
      </c>
      <c r="S232" s="88">
        <f t="shared" si="18"/>
        <v>9.0909090909090912E-2</v>
      </c>
      <c r="T232" s="28"/>
      <c r="U232" s="89"/>
      <c r="V232" s="53"/>
      <c r="W232" s="26"/>
      <c r="X232" s="31" t="s">
        <v>31</v>
      </c>
      <c r="Y232" s="232"/>
      <c r="Z232" s="236"/>
    </row>
    <row r="233" spans="1:26" ht="15" customHeight="1" x14ac:dyDescent="0.35">
      <c r="A233" s="416"/>
      <c r="B233" s="467"/>
      <c r="C233" s="316"/>
      <c r="D233" s="397" t="s">
        <v>560</v>
      </c>
      <c r="E233" s="90" t="s">
        <v>561</v>
      </c>
      <c r="F233" s="97" t="s">
        <v>562</v>
      </c>
      <c r="G233" s="54"/>
      <c r="H233" s="91">
        <v>1</v>
      </c>
      <c r="I233" s="92"/>
      <c r="J233" s="92"/>
      <c r="K233" s="78">
        <v>1</v>
      </c>
      <c r="L233" s="92"/>
      <c r="M233" s="93"/>
      <c r="N233" s="93"/>
      <c r="O233" s="93"/>
      <c r="P233" s="93"/>
      <c r="Q233" s="94"/>
      <c r="R233" s="87">
        <f t="shared" si="17"/>
        <v>2</v>
      </c>
      <c r="S233" s="88">
        <f t="shared" si="18"/>
        <v>0.18181818181818182</v>
      </c>
      <c r="T233" s="28" t="s">
        <v>151</v>
      </c>
      <c r="U233" s="96"/>
      <c r="V233" s="97"/>
      <c r="W233" s="54"/>
      <c r="X233" s="18" t="s">
        <v>31</v>
      </c>
      <c r="Y233" s="233"/>
      <c r="Z233" s="236"/>
    </row>
    <row r="234" spans="1:26" ht="13.5" customHeight="1" x14ac:dyDescent="0.35">
      <c r="A234" s="416"/>
      <c r="B234" s="467"/>
      <c r="C234" s="316"/>
      <c r="D234" s="397"/>
      <c r="E234" s="86" t="s">
        <v>563</v>
      </c>
      <c r="F234" s="97" t="s">
        <v>564</v>
      </c>
      <c r="G234" s="113"/>
      <c r="H234" s="91">
        <v>1</v>
      </c>
      <c r="I234" s="21"/>
      <c r="J234" s="78">
        <v>1</v>
      </c>
      <c r="K234" s="21">
        <v>1</v>
      </c>
      <c r="L234" s="21"/>
      <c r="M234" s="49">
        <v>1</v>
      </c>
      <c r="N234" s="73">
        <v>1</v>
      </c>
      <c r="O234" s="49">
        <v>1</v>
      </c>
      <c r="P234" s="50">
        <v>1</v>
      </c>
      <c r="Q234" s="51">
        <v>1</v>
      </c>
      <c r="R234" s="87">
        <f t="shared" si="17"/>
        <v>8</v>
      </c>
      <c r="S234" s="88">
        <f t="shared" si="18"/>
        <v>0.72727272727272729</v>
      </c>
      <c r="T234" s="28" t="s">
        <v>188</v>
      </c>
      <c r="U234" s="89"/>
      <c r="V234" s="53"/>
      <c r="W234" s="54"/>
      <c r="X234" s="18" t="s">
        <v>31</v>
      </c>
      <c r="Y234" s="229"/>
      <c r="Z234" s="236"/>
    </row>
    <row r="235" spans="1:26" ht="13.5" customHeight="1" x14ac:dyDescent="0.3">
      <c r="A235" s="416"/>
      <c r="B235" s="467"/>
      <c r="C235" s="316"/>
      <c r="D235" s="397"/>
      <c r="E235" s="86" t="s">
        <v>565</v>
      </c>
      <c r="F235" s="97" t="s">
        <v>566</v>
      </c>
      <c r="G235" s="100">
        <v>1</v>
      </c>
      <c r="H235" s="115">
        <v>1</v>
      </c>
      <c r="I235" s="78">
        <v>1</v>
      </c>
      <c r="J235" s="21"/>
      <c r="K235" s="21">
        <v>1</v>
      </c>
      <c r="L235" s="21"/>
      <c r="M235" s="23"/>
      <c r="N235" s="23"/>
      <c r="O235" s="23"/>
      <c r="P235" s="24"/>
      <c r="Q235" s="25"/>
      <c r="R235" s="87">
        <f t="shared" si="17"/>
        <v>4</v>
      </c>
      <c r="S235" s="88">
        <f t="shared" si="18"/>
        <v>0.36363636363636365</v>
      </c>
      <c r="T235" s="28"/>
      <c r="U235" s="89"/>
      <c r="V235" s="53"/>
      <c r="W235" s="54"/>
      <c r="X235" s="18" t="s">
        <v>31</v>
      </c>
      <c r="Y235" s="229"/>
      <c r="Z235" s="236"/>
    </row>
    <row r="236" spans="1:26" ht="13.5" customHeight="1" x14ac:dyDescent="0.35">
      <c r="A236" s="416"/>
      <c r="B236" s="467"/>
      <c r="C236" s="316"/>
      <c r="D236" s="397"/>
      <c r="E236" s="86" t="s">
        <v>567</v>
      </c>
      <c r="F236" s="97" t="s">
        <v>568</v>
      </c>
      <c r="G236" s="113">
        <v>1</v>
      </c>
      <c r="H236" s="20">
        <v>1</v>
      </c>
      <c r="I236" s="21">
        <v>1</v>
      </c>
      <c r="J236" s="21">
        <v>1</v>
      </c>
      <c r="K236" s="21">
        <v>1</v>
      </c>
      <c r="L236" s="21">
        <v>1</v>
      </c>
      <c r="M236" s="23">
        <v>1</v>
      </c>
      <c r="N236" s="23">
        <v>1</v>
      </c>
      <c r="O236" s="23">
        <v>1</v>
      </c>
      <c r="P236" s="24">
        <v>1</v>
      </c>
      <c r="Q236" s="25">
        <v>1</v>
      </c>
      <c r="R236" s="87">
        <f t="shared" si="17"/>
        <v>11</v>
      </c>
      <c r="S236" s="88">
        <f t="shared" si="18"/>
        <v>1</v>
      </c>
      <c r="T236" s="28" t="s">
        <v>188</v>
      </c>
      <c r="U236" s="89"/>
      <c r="V236" s="53"/>
      <c r="W236" s="54"/>
      <c r="X236" s="18" t="s">
        <v>31</v>
      </c>
      <c r="Y236" s="229"/>
      <c r="Z236" s="236"/>
    </row>
    <row r="237" spans="1:26" ht="13.5" customHeight="1" x14ac:dyDescent="0.35">
      <c r="A237" s="416"/>
      <c r="B237" s="467"/>
      <c r="C237" s="316" t="s">
        <v>569</v>
      </c>
      <c r="D237" s="317" t="s">
        <v>570</v>
      </c>
      <c r="E237" s="90" t="s">
        <v>571</v>
      </c>
      <c r="F237" s="97" t="s">
        <v>572</v>
      </c>
      <c r="G237" s="72">
        <v>1</v>
      </c>
      <c r="H237" s="61">
        <v>1</v>
      </c>
      <c r="I237" s="62">
        <v>1</v>
      </c>
      <c r="J237" s="62">
        <v>1</v>
      </c>
      <c r="K237" s="62">
        <v>1</v>
      </c>
      <c r="L237" s="62">
        <v>1</v>
      </c>
      <c r="M237" s="49">
        <v>1</v>
      </c>
      <c r="N237" s="49">
        <v>1</v>
      </c>
      <c r="O237" s="49">
        <v>1</v>
      </c>
      <c r="P237" s="50">
        <v>1</v>
      </c>
      <c r="Q237" s="51">
        <v>1</v>
      </c>
      <c r="R237" s="87">
        <f t="shared" si="17"/>
        <v>11</v>
      </c>
      <c r="S237" s="88">
        <f t="shared" si="18"/>
        <v>1</v>
      </c>
      <c r="T237" s="28" t="s">
        <v>188</v>
      </c>
      <c r="U237" s="89"/>
      <c r="V237" s="53"/>
      <c r="W237" s="26"/>
      <c r="X237" s="31" t="s">
        <v>31</v>
      </c>
      <c r="Y237" s="232"/>
      <c r="Z237" s="236" t="s">
        <v>710</v>
      </c>
    </row>
    <row r="238" spans="1:26" ht="13.5" customHeight="1" x14ac:dyDescent="0.35">
      <c r="A238" s="416"/>
      <c r="B238" s="467"/>
      <c r="C238" s="316"/>
      <c r="D238" s="317"/>
      <c r="E238" s="90" t="s">
        <v>573</v>
      </c>
      <c r="F238" s="97" t="s">
        <v>574</v>
      </c>
      <c r="G238" s="72"/>
      <c r="H238" s="61"/>
      <c r="I238" s="62">
        <v>1</v>
      </c>
      <c r="J238" s="62"/>
      <c r="K238" s="62"/>
      <c r="L238" s="62"/>
      <c r="M238" s="49"/>
      <c r="N238" s="49"/>
      <c r="O238" s="49"/>
      <c r="P238" s="50"/>
      <c r="Q238" s="51"/>
      <c r="R238" s="87">
        <f t="shared" si="17"/>
        <v>1</v>
      </c>
      <c r="S238" s="88">
        <f t="shared" si="18"/>
        <v>9.0909090909090912E-2</v>
      </c>
      <c r="T238" s="28"/>
      <c r="U238" s="89"/>
      <c r="V238" s="53"/>
      <c r="W238" s="26"/>
      <c r="X238" s="31" t="s">
        <v>31</v>
      </c>
      <c r="Y238" s="232"/>
      <c r="Z238" s="236" t="s">
        <v>710</v>
      </c>
    </row>
    <row r="239" spans="1:26" ht="13.5" customHeight="1" x14ac:dyDescent="0.35">
      <c r="A239" s="416"/>
      <c r="B239" s="467"/>
      <c r="C239" s="316"/>
      <c r="D239" s="317"/>
      <c r="E239" s="86" t="s">
        <v>575</v>
      </c>
      <c r="F239" s="97" t="s">
        <v>576</v>
      </c>
      <c r="G239" s="72">
        <v>1</v>
      </c>
      <c r="H239" s="61">
        <v>1</v>
      </c>
      <c r="I239" s="62">
        <v>1</v>
      </c>
      <c r="J239" s="62">
        <v>1</v>
      </c>
      <c r="K239" s="62">
        <v>1</v>
      </c>
      <c r="L239" s="62"/>
      <c r="M239" s="49"/>
      <c r="N239" s="49"/>
      <c r="O239" s="49"/>
      <c r="P239" s="50"/>
      <c r="Q239" s="51"/>
      <c r="R239" s="87">
        <f t="shared" si="17"/>
        <v>5</v>
      </c>
      <c r="S239" s="88">
        <f t="shared" si="18"/>
        <v>0.45454545454545453</v>
      </c>
      <c r="T239" s="28" t="s">
        <v>188</v>
      </c>
      <c r="U239" s="89"/>
      <c r="V239" s="53"/>
      <c r="W239" s="26"/>
      <c r="X239" s="31" t="s">
        <v>31</v>
      </c>
      <c r="Y239" s="232"/>
      <c r="Z239" s="236" t="s">
        <v>710</v>
      </c>
    </row>
    <row r="240" spans="1:26" ht="13.5" customHeight="1" x14ac:dyDescent="0.35">
      <c r="A240" s="416"/>
      <c r="B240" s="467"/>
      <c r="C240" s="316"/>
      <c r="D240" s="317"/>
      <c r="E240" s="90" t="s">
        <v>577</v>
      </c>
      <c r="F240" s="97" t="s">
        <v>578</v>
      </c>
      <c r="G240" s="72">
        <v>1</v>
      </c>
      <c r="H240" s="61">
        <v>1</v>
      </c>
      <c r="I240" s="62">
        <v>1</v>
      </c>
      <c r="J240" s="62">
        <v>1</v>
      </c>
      <c r="K240" s="62">
        <v>1</v>
      </c>
      <c r="L240" s="62">
        <v>1</v>
      </c>
      <c r="M240" s="49">
        <v>1</v>
      </c>
      <c r="N240" s="49">
        <v>1</v>
      </c>
      <c r="O240" s="49">
        <v>1</v>
      </c>
      <c r="P240" s="50">
        <v>1</v>
      </c>
      <c r="Q240" s="51">
        <v>1</v>
      </c>
      <c r="R240" s="87">
        <f t="shared" si="17"/>
        <v>11</v>
      </c>
      <c r="S240" s="88">
        <f t="shared" si="18"/>
        <v>1</v>
      </c>
      <c r="T240" s="28"/>
      <c r="U240" s="89"/>
      <c r="V240" s="53" t="s">
        <v>36</v>
      </c>
      <c r="W240" s="54"/>
      <c r="X240" s="18" t="s">
        <v>31</v>
      </c>
      <c r="Y240" s="229"/>
      <c r="Z240" s="236" t="s">
        <v>710</v>
      </c>
    </row>
    <row r="241" spans="1:26" ht="13.5" customHeight="1" x14ac:dyDescent="0.35">
      <c r="A241" s="416"/>
      <c r="B241" s="467"/>
      <c r="C241" s="316"/>
      <c r="D241" s="317"/>
      <c r="E241" s="90" t="s">
        <v>579</v>
      </c>
      <c r="F241" s="97" t="s">
        <v>580</v>
      </c>
      <c r="G241" s="72">
        <v>1</v>
      </c>
      <c r="H241" s="61">
        <v>1</v>
      </c>
      <c r="I241" s="62">
        <v>1</v>
      </c>
      <c r="J241" s="62">
        <v>1</v>
      </c>
      <c r="K241" s="62">
        <v>1</v>
      </c>
      <c r="L241" s="62">
        <v>1</v>
      </c>
      <c r="M241" s="49">
        <v>1</v>
      </c>
      <c r="N241" s="49">
        <v>1</v>
      </c>
      <c r="O241" s="49">
        <v>1</v>
      </c>
      <c r="P241" s="50">
        <v>1</v>
      </c>
      <c r="Q241" s="51">
        <v>1</v>
      </c>
      <c r="R241" s="87">
        <f t="shared" si="17"/>
        <v>11</v>
      </c>
      <c r="S241" s="88">
        <f t="shared" si="18"/>
        <v>1</v>
      </c>
      <c r="T241" s="28"/>
      <c r="U241" s="89"/>
      <c r="V241" s="53"/>
      <c r="W241" s="54"/>
      <c r="X241" s="18" t="s">
        <v>31</v>
      </c>
      <c r="Y241" s="229"/>
      <c r="Z241" s="236" t="s">
        <v>710</v>
      </c>
    </row>
    <row r="242" spans="1:26" ht="13.5" customHeight="1" x14ac:dyDescent="0.35">
      <c r="A242" s="416"/>
      <c r="B242" s="467"/>
      <c r="C242" s="316"/>
      <c r="D242" s="317"/>
      <c r="E242" s="86" t="s">
        <v>581</v>
      </c>
      <c r="F242" s="97" t="s">
        <v>582</v>
      </c>
      <c r="G242" s="72">
        <v>1</v>
      </c>
      <c r="H242" s="61">
        <v>1</v>
      </c>
      <c r="I242" s="62">
        <v>1</v>
      </c>
      <c r="J242" s="62">
        <v>1</v>
      </c>
      <c r="K242" s="62">
        <v>1</v>
      </c>
      <c r="L242" s="62">
        <v>1</v>
      </c>
      <c r="M242" s="73">
        <v>1</v>
      </c>
      <c r="N242" s="49"/>
      <c r="O242" s="49"/>
      <c r="P242" s="50"/>
      <c r="Q242" s="51">
        <v>1</v>
      </c>
      <c r="R242" s="87">
        <f t="shared" si="17"/>
        <v>8</v>
      </c>
      <c r="S242" s="88">
        <f t="shared" si="18"/>
        <v>0.72727272727272729</v>
      </c>
      <c r="T242" s="28" t="s">
        <v>151</v>
      </c>
      <c r="U242" s="89"/>
      <c r="V242" s="53"/>
      <c r="W242" s="54"/>
      <c r="X242" s="18" t="s">
        <v>31</v>
      </c>
      <c r="Y242" s="229"/>
      <c r="Z242" s="236" t="s">
        <v>710</v>
      </c>
    </row>
    <row r="243" spans="1:26" ht="13.5" customHeight="1" x14ac:dyDescent="0.35">
      <c r="A243" s="416"/>
      <c r="B243" s="467"/>
      <c r="C243" s="316"/>
      <c r="D243" s="317"/>
      <c r="E243" s="86" t="s">
        <v>583</v>
      </c>
      <c r="F243" s="97" t="s">
        <v>584</v>
      </c>
      <c r="G243" s="72">
        <v>1</v>
      </c>
      <c r="H243" s="61">
        <v>1</v>
      </c>
      <c r="I243" s="62">
        <v>1</v>
      </c>
      <c r="J243" s="62">
        <v>1</v>
      </c>
      <c r="K243" s="62">
        <v>1</v>
      </c>
      <c r="L243" s="62">
        <v>1</v>
      </c>
      <c r="M243" s="49">
        <v>1</v>
      </c>
      <c r="N243" s="49">
        <v>1</v>
      </c>
      <c r="O243" s="49"/>
      <c r="P243" s="50">
        <v>1</v>
      </c>
      <c r="Q243" s="51">
        <v>1</v>
      </c>
      <c r="R243" s="87">
        <f t="shared" si="17"/>
        <v>10</v>
      </c>
      <c r="S243" s="88">
        <f t="shared" si="18"/>
        <v>0.90909090909090906</v>
      </c>
      <c r="T243" s="28" t="s">
        <v>188</v>
      </c>
      <c r="U243" s="89"/>
      <c r="V243" s="53"/>
      <c r="W243" s="54"/>
      <c r="X243" s="18" t="s">
        <v>31</v>
      </c>
      <c r="Y243" s="229"/>
      <c r="Z243" s="236" t="s">
        <v>710</v>
      </c>
    </row>
    <row r="244" spans="1:26" ht="13.5" customHeight="1" x14ac:dyDescent="0.35">
      <c r="A244" s="416"/>
      <c r="B244" s="467"/>
      <c r="C244" s="316"/>
      <c r="D244" s="317"/>
      <c r="E244" s="90" t="s">
        <v>585</v>
      </c>
      <c r="F244" s="97" t="s">
        <v>586</v>
      </c>
      <c r="G244" s="72">
        <v>1</v>
      </c>
      <c r="H244" s="61">
        <v>1</v>
      </c>
      <c r="I244" s="62">
        <v>1</v>
      </c>
      <c r="J244" s="62">
        <v>1</v>
      </c>
      <c r="K244" s="62">
        <v>1</v>
      </c>
      <c r="L244" s="62"/>
      <c r="M244" s="49"/>
      <c r="N244" s="49">
        <v>1</v>
      </c>
      <c r="O244" s="49"/>
      <c r="P244" s="50">
        <v>1</v>
      </c>
      <c r="Q244" s="51"/>
      <c r="R244" s="87">
        <f t="shared" si="17"/>
        <v>7</v>
      </c>
      <c r="S244" s="88">
        <f t="shared" si="18"/>
        <v>0.63636363636363635</v>
      </c>
      <c r="T244" s="28" t="s">
        <v>188</v>
      </c>
      <c r="U244" s="89"/>
      <c r="V244" s="53"/>
      <c r="W244" s="54"/>
      <c r="X244" s="18" t="s">
        <v>31</v>
      </c>
      <c r="Y244" s="229"/>
      <c r="Z244" s="236" t="s">
        <v>710</v>
      </c>
    </row>
    <row r="245" spans="1:26" ht="13.5" customHeight="1" x14ac:dyDescent="0.35">
      <c r="A245" s="416"/>
      <c r="B245" s="467"/>
      <c r="C245" s="316"/>
      <c r="D245" s="317"/>
      <c r="E245" s="90" t="s">
        <v>587</v>
      </c>
      <c r="F245" s="97" t="s">
        <v>588</v>
      </c>
      <c r="G245" s="72"/>
      <c r="H245" s="61">
        <v>1</v>
      </c>
      <c r="I245" s="62"/>
      <c r="J245" s="62">
        <v>1</v>
      </c>
      <c r="K245" s="62"/>
      <c r="L245" s="62"/>
      <c r="M245" s="49"/>
      <c r="N245" s="49"/>
      <c r="O245" s="49"/>
      <c r="P245" s="50"/>
      <c r="Q245" s="51"/>
      <c r="R245" s="87">
        <f t="shared" si="17"/>
        <v>2</v>
      </c>
      <c r="S245" s="88">
        <f t="shared" si="18"/>
        <v>0.18181818181818182</v>
      </c>
      <c r="T245" s="28"/>
      <c r="U245" s="89"/>
      <c r="V245" s="53"/>
      <c r="W245" s="54"/>
      <c r="X245" s="18" t="s">
        <v>31</v>
      </c>
      <c r="Y245" s="229"/>
      <c r="Z245" s="236" t="s">
        <v>710</v>
      </c>
    </row>
    <row r="246" spans="1:26" ht="13.5" customHeight="1" x14ac:dyDescent="0.35">
      <c r="A246" s="416"/>
      <c r="B246" s="467"/>
      <c r="C246" s="316"/>
      <c r="D246" s="317"/>
      <c r="E246" s="90" t="s">
        <v>589</v>
      </c>
      <c r="F246" s="97" t="s">
        <v>590</v>
      </c>
      <c r="G246" s="72">
        <v>1</v>
      </c>
      <c r="H246" s="61">
        <v>1</v>
      </c>
      <c r="I246" s="62">
        <v>1</v>
      </c>
      <c r="J246" s="62">
        <v>1</v>
      </c>
      <c r="K246" s="62">
        <v>1</v>
      </c>
      <c r="L246" s="62">
        <v>1</v>
      </c>
      <c r="M246" s="49">
        <v>1</v>
      </c>
      <c r="N246" s="49">
        <v>1</v>
      </c>
      <c r="O246" s="49">
        <v>1</v>
      </c>
      <c r="P246" s="50">
        <v>1</v>
      </c>
      <c r="Q246" s="51">
        <v>1</v>
      </c>
      <c r="R246" s="87">
        <f t="shared" si="17"/>
        <v>11</v>
      </c>
      <c r="S246" s="88">
        <f t="shared" si="18"/>
        <v>1</v>
      </c>
      <c r="T246" s="28" t="s">
        <v>188</v>
      </c>
      <c r="U246" s="89"/>
      <c r="V246" s="53"/>
      <c r="W246" s="54"/>
      <c r="X246" s="18" t="s">
        <v>31</v>
      </c>
      <c r="Y246" s="229"/>
      <c r="Z246" s="236" t="s">
        <v>710</v>
      </c>
    </row>
    <row r="247" spans="1:26" ht="13.5" customHeight="1" x14ac:dyDescent="0.35">
      <c r="A247" s="416"/>
      <c r="B247" s="467"/>
      <c r="C247" s="316"/>
      <c r="D247" s="317"/>
      <c r="E247" s="90" t="s">
        <v>591</v>
      </c>
      <c r="F247" s="97" t="s">
        <v>592</v>
      </c>
      <c r="G247" s="72"/>
      <c r="H247" s="61"/>
      <c r="I247" s="62"/>
      <c r="J247" s="62">
        <v>1</v>
      </c>
      <c r="K247" s="62"/>
      <c r="L247" s="62"/>
      <c r="M247" s="49"/>
      <c r="N247" s="49"/>
      <c r="O247" s="49"/>
      <c r="P247" s="50"/>
      <c r="Q247" s="51">
        <v>1</v>
      </c>
      <c r="R247" s="87">
        <f t="shared" si="17"/>
        <v>2</v>
      </c>
      <c r="S247" s="88">
        <f t="shared" si="18"/>
        <v>0.18181818181818182</v>
      </c>
      <c r="T247" s="28"/>
      <c r="U247" s="89"/>
      <c r="V247" s="53"/>
      <c r="W247" s="54"/>
      <c r="X247" s="18" t="s">
        <v>31</v>
      </c>
      <c r="Y247" s="229"/>
      <c r="Z247" s="236" t="s">
        <v>710</v>
      </c>
    </row>
    <row r="248" spans="1:26" ht="13.5" customHeight="1" x14ac:dyDescent="0.35">
      <c r="A248" s="416"/>
      <c r="B248" s="467"/>
      <c r="C248" s="316"/>
      <c r="D248" s="317" t="s">
        <v>593</v>
      </c>
      <c r="E248" s="90" t="s">
        <v>594</v>
      </c>
      <c r="F248" s="97" t="s">
        <v>595</v>
      </c>
      <c r="G248" s="72"/>
      <c r="H248" s="61"/>
      <c r="I248" s="62">
        <v>1</v>
      </c>
      <c r="J248" s="78">
        <v>1</v>
      </c>
      <c r="K248" s="62"/>
      <c r="L248" s="62"/>
      <c r="M248" s="49"/>
      <c r="N248" s="49"/>
      <c r="O248" s="49"/>
      <c r="P248" s="50"/>
      <c r="Q248" s="51"/>
      <c r="R248" s="87">
        <f t="shared" si="17"/>
        <v>2</v>
      </c>
      <c r="S248" s="88">
        <f t="shared" si="18"/>
        <v>0.18181818181818182</v>
      </c>
      <c r="T248" s="28"/>
      <c r="U248" s="89"/>
      <c r="V248" s="53"/>
      <c r="W248" s="54"/>
      <c r="X248" s="18" t="s">
        <v>31</v>
      </c>
      <c r="Y248" s="229" t="s">
        <v>145</v>
      </c>
      <c r="Z248" s="236" t="s">
        <v>710</v>
      </c>
    </row>
    <row r="249" spans="1:26" ht="13.5" customHeight="1" x14ac:dyDescent="0.35">
      <c r="A249" s="416"/>
      <c r="B249" s="467"/>
      <c r="C249" s="316"/>
      <c r="D249" s="317"/>
      <c r="E249" s="90" t="s">
        <v>596</v>
      </c>
      <c r="F249" s="97" t="s">
        <v>597</v>
      </c>
      <c r="G249" s="72">
        <v>1</v>
      </c>
      <c r="H249" s="61">
        <v>1</v>
      </c>
      <c r="I249" s="62">
        <v>1</v>
      </c>
      <c r="J249" s="62">
        <v>1</v>
      </c>
      <c r="K249" s="62">
        <v>1</v>
      </c>
      <c r="L249" s="62">
        <v>1</v>
      </c>
      <c r="M249" s="49">
        <v>1</v>
      </c>
      <c r="N249" s="49">
        <v>1</v>
      </c>
      <c r="O249" s="49">
        <v>1</v>
      </c>
      <c r="P249" s="50">
        <v>1</v>
      </c>
      <c r="Q249" s="51">
        <v>1</v>
      </c>
      <c r="R249" s="87">
        <f t="shared" si="17"/>
        <v>11</v>
      </c>
      <c r="S249" s="88">
        <f t="shared" si="18"/>
        <v>1</v>
      </c>
      <c r="T249" s="28"/>
      <c r="U249" s="89"/>
      <c r="V249" s="53"/>
      <c r="W249" s="54"/>
      <c r="X249" s="18" t="s">
        <v>31</v>
      </c>
      <c r="Y249" s="229"/>
      <c r="Z249" s="236" t="s">
        <v>710</v>
      </c>
    </row>
    <row r="250" spans="1:26" ht="13.5" customHeight="1" x14ac:dyDescent="0.35">
      <c r="A250" s="416"/>
      <c r="B250" s="467"/>
      <c r="C250" s="316"/>
      <c r="D250" s="317"/>
      <c r="E250" s="90" t="s">
        <v>598</v>
      </c>
      <c r="F250" s="97" t="s">
        <v>599</v>
      </c>
      <c r="G250" s="72"/>
      <c r="H250" s="61"/>
      <c r="I250" s="62">
        <v>1</v>
      </c>
      <c r="J250" s="62">
        <v>1</v>
      </c>
      <c r="K250" s="62"/>
      <c r="L250" s="62"/>
      <c r="M250" s="49"/>
      <c r="N250" s="49"/>
      <c r="O250" s="49"/>
      <c r="P250" s="50"/>
      <c r="Q250" s="51"/>
      <c r="R250" s="87">
        <f t="shared" si="17"/>
        <v>2</v>
      </c>
      <c r="S250" s="88">
        <f t="shared" si="18"/>
        <v>0.18181818181818182</v>
      </c>
      <c r="T250" s="28" t="s">
        <v>151</v>
      </c>
      <c r="U250" s="89"/>
      <c r="V250" s="53"/>
      <c r="W250" s="54"/>
      <c r="X250" s="18" t="s">
        <v>31</v>
      </c>
      <c r="Y250" s="229"/>
      <c r="Z250" s="236" t="s">
        <v>710</v>
      </c>
    </row>
    <row r="251" spans="1:26" ht="13.5" customHeight="1" x14ac:dyDescent="0.35">
      <c r="A251" s="416"/>
      <c r="B251" s="467"/>
      <c r="C251" s="316" t="s">
        <v>600</v>
      </c>
      <c r="D251" s="317" t="s">
        <v>601</v>
      </c>
      <c r="E251" s="90" t="s">
        <v>602</v>
      </c>
      <c r="F251" s="97" t="s">
        <v>603</v>
      </c>
      <c r="G251" s="72">
        <v>1</v>
      </c>
      <c r="H251" s="61">
        <v>1</v>
      </c>
      <c r="I251" s="62"/>
      <c r="J251" s="62">
        <v>1</v>
      </c>
      <c r="K251" s="62">
        <v>1</v>
      </c>
      <c r="L251" s="62"/>
      <c r="M251" s="49">
        <v>1</v>
      </c>
      <c r="N251" s="49"/>
      <c r="O251" s="49"/>
      <c r="P251" s="50"/>
      <c r="Q251" s="51"/>
      <c r="R251" s="87">
        <f t="shared" si="17"/>
        <v>5</v>
      </c>
      <c r="S251" s="88">
        <f t="shared" si="18"/>
        <v>0.45454545454545453</v>
      </c>
      <c r="T251" s="28"/>
      <c r="U251" s="89"/>
      <c r="V251" s="53"/>
      <c r="W251" s="54"/>
      <c r="X251" s="18"/>
      <c r="Y251" s="229"/>
      <c r="Z251" s="236"/>
    </row>
    <row r="252" spans="1:26" ht="13.5" customHeight="1" x14ac:dyDescent="0.35">
      <c r="A252" s="416"/>
      <c r="B252" s="467"/>
      <c r="C252" s="316"/>
      <c r="D252" s="317"/>
      <c r="E252" s="90" t="s">
        <v>604</v>
      </c>
      <c r="F252" s="97" t="s">
        <v>605</v>
      </c>
      <c r="G252" s="72"/>
      <c r="H252" s="61">
        <v>1</v>
      </c>
      <c r="I252" s="78">
        <v>1</v>
      </c>
      <c r="J252" s="62"/>
      <c r="K252" s="62"/>
      <c r="L252" s="62"/>
      <c r="M252" s="49"/>
      <c r="N252" s="49"/>
      <c r="O252" s="49">
        <v>1</v>
      </c>
      <c r="P252" s="50"/>
      <c r="Q252" s="51">
        <v>1</v>
      </c>
      <c r="R252" s="87">
        <f t="shared" si="17"/>
        <v>4</v>
      </c>
      <c r="S252" s="88">
        <f t="shared" si="18"/>
        <v>0.36363636363636365</v>
      </c>
      <c r="T252" s="28"/>
      <c r="U252" s="89"/>
      <c r="V252" s="53"/>
      <c r="W252" s="54"/>
      <c r="X252" s="18" t="s">
        <v>31</v>
      </c>
      <c r="Y252" s="229"/>
      <c r="Z252" s="236"/>
    </row>
    <row r="253" spans="1:26" ht="13.5" customHeight="1" x14ac:dyDescent="0.35">
      <c r="A253" s="416"/>
      <c r="B253" s="467"/>
      <c r="C253" s="316"/>
      <c r="D253" s="188" t="s">
        <v>606</v>
      </c>
      <c r="E253" s="90" t="s">
        <v>607</v>
      </c>
      <c r="F253" s="97" t="s">
        <v>608</v>
      </c>
      <c r="G253" s="72"/>
      <c r="H253" s="61"/>
      <c r="I253" s="62"/>
      <c r="J253" s="62"/>
      <c r="K253" s="62">
        <v>1</v>
      </c>
      <c r="L253" s="62"/>
      <c r="M253" s="49"/>
      <c r="N253" s="49"/>
      <c r="O253" s="49"/>
      <c r="P253" s="50"/>
      <c r="Q253" s="51"/>
      <c r="R253" s="87">
        <f t="shared" si="17"/>
        <v>1</v>
      </c>
      <c r="S253" s="88">
        <f t="shared" si="18"/>
        <v>9.0909090909090912E-2</v>
      </c>
      <c r="T253" s="28"/>
      <c r="U253" s="89"/>
      <c r="V253" s="53"/>
      <c r="W253" s="54"/>
      <c r="X253" s="18" t="s">
        <v>31</v>
      </c>
      <c r="Y253" s="229" t="s">
        <v>181</v>
      </c>
      <c r="Z253" s="236"/>
    </row>
    <row r="254" spans="1:26" ht="13.5" customHeight="1" x14ac:dyDescent="0.35">
      <c r="A254" s="416"/>
      <c r="B254" s="467"/>
      <c r="C254" s="187" t="s">
        <v>609</v>
      </c>
      <c r="D254" s="188" t="s">
        <v>610</v>
      </c>
      <c r="E254" s="90" t="s">
        <v>611</v>
      </c>
      <c r="F254" s="97" t="s">
        <v>612</v>
      </c>
      <c r="G254" s="72">
        <v>1</v>
      </c>
      <c r="H254" s="61">
        <v>1</v>
      </c>
      <c r="I254" s="62">
        <v>1</v>
      </c>
      <c r="J254" s="62">
        <v>1</v>
      </c>
      <c r="K254" s="62">
        <v>1</v>
      </c>
      <c r="L254" s="62">
        <v>1</v>
      </c>
      <c r="M254" s="49">
        <v>1</v>
      </c>
      <c r="N254" s="49">
        <v>1</v>
      </c>
      <c r="O254" s="49">
        <v>1</v>
      </c>
      <c r="P254" s="50">
        <v>1</v>
      </c>
      <c r="Q254" s="51">
        <v>1</v>
      </c>
      <c r="R254" s="87">
        <f t="shared" si="17"/>
        <v>11</v>
      </c>
      <c r="S254" s="88">
        <f t="shared" si="18"/>
        <v>1</v>
      </c>
      <c r="T254" s="28"/>
      <c r="U254" s="89"/>
      <c r="V254" s="53"/>
      <c r="W254" s="54"/>
      <c r="X254" s="18" t="s">
        <v>31</v>
      </c>
      <c r="Y254" s="229"/>
      <c r="Z254" s="236" t="s">
        <v>710</v>
      </c>
    </row>
    <row r="255" spans="1:26" ht="13.5" customHeight="1" x14ac:dyDescent="0.35">
      <c r="A255" s="416"/>
      <c r="B255" s="467"/>
      <c r="C255" s="316" t="s">
        <v>613</v>
      </c>
      <c r="D255" s="188" t="s">
        <v>614</v>
      </c>
      <c r="E255" s="90" t="s">
        <v>615</v>
      </c>
      <c r="F255" s="97" t="s">
        <v>616</v>
      </c>
      <c r="G255" s="72"/>
      <c r="H255" s="61"/>
      <c r="I255" s="62"/>
      <c r="J255" s="62"/>
      <c r="K255" s="62"/>
      <c r="L255" s="62"/>
      <c r="M255" s="49"/>
      <c r="N255" s="49"/>
      <c r="O255" s="49"/>
      <c r="P255" s="50"/>
      <c r="Q255" s="51">
        <v>1</v>
      </c>
      <c r="R255" s="87">
        <f t="shared" si="17"/>
        <v>1</v>
      </c>
      <c r="S255" s="88">
        <f t="shared" si="18"/>
        <v>9.0909090909090912E-2</v>
      </c>
      <c r="T255" s="28"/>
      <c r="U255" s="89"/>
      <c r="V255" s="53" t="s">
        <v>30</v>
      </c>
      <c r="W255" s="54"/>
      <c r="X255" s="18" t="s">
        <v>31</v>
      </c>
      <c r="Y255" s="229" t="s">
        <v>617</v>
      </c>
      <c r="Z255" s="236"/>
    </row>
    <row r="256" spans="1:26" ht="13.5" customHeight="1" x14ac:dyDescent="0.35">
      <c r="A256" s="416"/>
      <c r="B256" s="467"/>
      <c r="C256" s="316"/>
      <c r="D256" s="317" t="s">
        <v>618</v>
      </c>
      <c r="E256" s="90" t="s">
        <v>619</v>
      </c>
      <c r="F256" s="97" t="s">
        <v>620</v>
      </c>
      <c r="G256" s="72"/>
      <c r="H256" s="61"/>
      <c r="I256" s="62">
        <v>1</v>
      </c>
      <c r="J256" s="62"/>
      <c r="K256" s="62"/>
      <c r="L256" s="62"/>
      <c r="M256" s="49"/>
      <c r="N256" s="49"/>
      <c r="O256" s="49"/>
      <c r="P256" s="50"/>
      <c r="Q256" s="51"/>
      <c r="R256" s="87">
        <f t="shared" si="17"/>
        <v>1</v>
      </c>
      <c r="S256" s="88">
        <f t="shared" si="18"/>
        <v>9.0909090909090912E-2</v>
      </c>
      <c r="T256" s="28"/>
      <c r="U256" s="89"/>
      <c r="V256" s="53" t="s">
        <v>30</v>
      </c>
      <c r="W256" s="54"/>
      <c r="X256" s="18" t="s">
        <v>31</v>
      </c>
      <c r="Y256" s="229" t="s">
        <v>617</v>
      </c>
      <c r="Z256" s="236"/>
    </row>
    <row r="257" spans="1:26" ht="13.5" customHeight="1" x14ac:dyDescent="0.35">
      <c r="A257" s="416"/>
      <c r="B257" s="467"/>
      <c r="C257" s="316"/>
      <c r="D257" s="317"/>
      <c r="E257" s="90" t="s">
        <v>621</v>
      </c>
      <c r="F257" s="97" t="s">
        <v>622</v>
      </c>
      <c r="G257" s="72"/>
      <c r="H257" s="61">
        <v>1</v>
      </c>
      <c r="I257" s="62"/>
      <c r="J257" s="62"/>
      <c r="K257" s="62"/>
      <c r="L257" s="62"/>
      <c r="M257" s="49"/>
      <c r="N257" s="49"/>
      <c r="O257" s="49"/>
      <c r="P257" s="50"/>
      <c r="Q257" s="51"/>
      <c r="R257" s="87">
        <f t="shared" si="17"/>
        <v>1</v>
      </c>
      <c r="S257" s="88">
        <f t="shared" si="18"/>
        <v>9.0909090909090912E-2</v>
      </c>
      <c r="T257" s="28"/>
      <c r="U257" s="89"/>
      <c r="V257" s="53" t="s">
        <v>53</v>
      </c>
      <c r="W257" s="54"/>
      <c r="X257" s="18" t="s">
        <v>31</v>
      </c>
      <c r="Y257" s="229" t="s">
        <v>145</v>
      </c>
      <c r="Z257" s="236"/>
    </row>
    <row r="258" spans="1:26" ht="13.5" customHeight="1" x14ac:dyDescent="0.35">
      <c r="A258" s="416"/>
      <c r="B258" s="467"/>
      <c r="C258" s="316"/>
      <c r="D258" s="317"/>
      <c r="E258" s="90" t="s">
        <v>623</v>
      </c>
      <c r="F258" s="97" t="s">
        <v>624</v>
      </c>
      <c r="G258" s="72"/>
      <c r="H258" s="61">
        <v>1</v>
      </c>
      <c r="I258" s="62">
        <v>1</v>
      </c>
      <c r="J258" s="62"/>
      <c r="K258" s="62">
        <v>1</v>
      </c>
      <c r="L258" s="62"/>
      <c r="M258" s="49"/>
      <c r="N258" s="49"/>
      <c r="O258" s="49"/>
      <c r="P258" s="50"/>
      <c r="Q258" s="51"/>
      <c r="R258" s="87">
        <f t="shared" si="17"/>
        <v>3</v>
      </c>
      <c r="S258" s="88">
        <f t="shared" si="18"/>
        <v>0.27272727272727271</v>
      </c>
      <c r="T258" s="28"/>
      <c r="U258" s="89"/>
      <c r="V258" s="53" t="s">
        <v>53</v>
      </c>
      <c r="W258" s="26"/>
      <c r="X258" s="31" t="s">
        <v>31</v>
      </c>
      <c r="Y258" s="232" t="s">
        <v>145</v>
      </c>
      <c r="Z258" s="236"/>
    </row>
    <row r="259" spans="1:26" ht="13.5" customHeight="1" x14ac:dyDescent="0.35">
      <c r="A259" s="416"/>
      <c r="B259" s="467"/>
      <c r="C259" s="316"/>
      <c r="D259" s="317"/>
      <c r="E259" s="90" t="s">
        <v>625</v>
      </c>
      <c r="F259" s="97" t="s">
        <v>626</v>
      </c>
      <c r="G259" s="72">
        <v>1</v>
      </c>
      <c r="H259" s="61">
        <v>1</v>
      </c>
      <c r="I259" s="62">
        <v>1</v>
      </c>
      <c r="J259" s="62"/>
      <c r="K259" s="62">
        <v>1</v>
      </c>
      <c r="L259" s="62"/>
      <c r="M259" s="49"/>
      <c r="N259" s="49">
        <v>1</v>
      </c>
      <c r="O259" s="49">
        <v>1</v>
      </c>
      <c r="P259" s="50">
        <v>1</v>
      </c>
      <c r="Q259" s="51"/>
      <c r="R259" s="87">
        <f t="shared" si="17"/>
        <v>7</v>
      </c>
      <c r="S259" s="88">
        <f t="shared" si="18"/>
        <v>0.63636363636363635</v>
      </c>
      <c r="T259" s="28"/>
      <c r="U259" s="89"/>
      <c r="V259" s="53" t="s">
        <v>53</v>
      </c>
      <c r="W259" s="54"/>
      <c r="X259" s="18" t="s">
        <v>31</v>
      </c>
      <c r="Y259" s="229" t="s">
        <v>145</v>
      </c>
      <c r="Z259" s="236"/>
    </row>
    <row r="260" spans="1:26" ht="13.5" customHeight="1" x14ac:dyDescent="0.35">
      <c r="A260" s="416"/>
      <c r="B260" s="467"/>
      <c r="C260" s="316"/>
      <c r="D260" s="317"/>
      <c r="E260" s="90" t="s">
        <v>627</v>
      </c>
      <c r="F260" s="97" t="s">
        <v>628</v>
      </c>
      <c r="G260" s="72">
        <v>1</v>
      </c>
      <c r="H260" s="61">
        <v>1</v>
      </c>
      <c r="I260" s="62">
        <v>1</v>
      </c>
      <c r="J260" s="62">
        <v>1</v>
      </c>
      <c r="K260" s="62">
        <v>1</v>
      </c>
      <c r="L260" s="62">
        <v>1</v>
      </c>
      <c r="M260" s="49">
        <v>1</v>
      </c>
      <c r="N260" s="49"/>
      <c r="O260" s="49">
        <v>1</v>
      </c>
      <c r="P260" s="50">
        <v>1</v>
      </c>
      <c r="Q260" s="51"/>
      <c r="R260" s="87">
        <f t="shared" si="17"/>
        <v>9</v>
      </c>
      <c r="S260" s="88">
        <f t="shared" si="18"/>
        <v>0.81818181818181823</v>
      </c>
      <c r="T260" s="28"/>
      <c r="U260" s="89" t="s">
        <v>126</v>
      </c>
      <c r="V260" s="53"/>
      <c r="W260" s="54"/>
      <c r="X260" s="18" t="s">
        <v>31</v>
      </c>
      <c r="Y260" s="229" t="s">
        <v>145</v>
      </c>
      <c r="Z260" s="236"/>
    </row>
    <row r="261" spans="1:26" ht="13.5" customHeight="1" x14ac:dyDescent="0.35">
      <c r="A261" s="416"/>
      <c r="B261" s="467"/>
      <c r="C261" s="187" t="s">
        <v>629</v>
      </c>
      <c r="D261" s="188" t="s">
        <v>630</v>
      </c>
      <c r="E261" s="90" t="s">
        <v>631</v>
      </c>
      <c r="F261" s="97" t="s">
        <v>632</v>
      </c>
      <c r="G261" s="72"/>
      <c r="H261" s="61"/>
      <c r="I261" s="62"/>
      <c r="J261" s="62">
        <v>1</v>
      </c>
      <c r="K261" s="62"/>
      <c r="L261" s="62"/>
      <c r="M261" s="49"/>
      <c r="N261" s="49"/>
      <c r="O261" s="49"/>
      <c r="P261" s="50"/>
      <c r="Q261" s="51"/>
      <c r="R261" s="87">
        <f t="shared" si="17"/>
        <v>1</v>
      </c>
      <c r="S261" s="88">
        <f t="shared" si="18"/>
        <v>9.0909090909090912E-2</v>
      </c>
      <c r="T261" s="28"/>
      <c r="U261" s="89"/>
      <c r="V261" s="53"/>
      <c r="W261" s="54"/>
      <c r="X261" s="18" t="s">
        <v>31</v>
      </c>
      <c r="Y261" s="229"/>
      <c r="Z261" s="236"/>
    </row>
    <row r="262" spans="1:26" ht="13.5" customHeight="1" x14ac:dyDescent="0.35">
      <c r="A262" s="416"/>
      <c r="B262" s="467"/>
      <c r="C262" s="316" t="s">
        <v>633</v>
      </c>
      <c r="D262" s="317" t="s">
        <v>634</v>
      </c>
      <c r="E262" s="90" t="s">
        <v>635</v>
      </c>
      <c r="F262" s="97" t="s">
        <v>636</v>
      </c>
      <c r="G262" s="72">
        <v>1</v>
      </c>
      <c r="H262" s="61">
        <v>1</v>
      </c>
      <c r="I262" s="62">
        <v>1</v>
      </c>
      <c r="J262" s="62">
        <v>1</v>
      </c>
      <c r="K262" s="62">
        <v>1</v>
      </c>
      <c r="L262" s="62">
        <v>1</v>
      </c>
      <c r="M262" s="49">
        <v>1</v>
      </c>
      <c r="N262" s="49">
        <v>1</v>
      </c>
      <c r="O262" s="49">
        <v>1</v>
      </c>
      <c r="P262" s="50">
        <v>1</v>
      </c>
      <c r="Q262" s="51">
        <v>1</v>
      </c>
      <c r="R262" s="87">
        <f t="shared" si="17"/>
        <v>11</v>
      </c>
      <c r="S262" s="88">
        <f t="shared" si="18"/>
        <v>1</v>
      </c>
      <c r="T262" s="28"/>
      <c r="U262" s="89"/>
      <c r="V262" s="53"/>
      <c r="W262" s="26"/>
      <c r="X262" s="31" t="s">
        <v>31</v>
      </c>
      <c r="Y262" s="232" t="s">
        <v>145</v>
      </c>
      <c r="Z262" s="236"/>
    </row>
    <row r="263" spans="1:26" ht="13.5" customHeight="1" x14ac:dyDescent="0.35">
      <c r="A263" s="416"/>
      <c r="B263" s="467"/>
      <c r="C263" s="316"/>
      <c r="D263" s="317"/>
      <c r="E263" s="90" t="s">
        <v>697</v>
      </c>
      <c r="F263" s="97" t="s">
        <v>637</v>
      </c>
      <c r="G263" s="72">
        <v>1</v>
      </c>
      <c r="H263" s="61">
        <v>1</v>
      </c>
      <c r="I263" s="62">
        <v>1</v>
      </c>
      <c r="J263" s="62">
        <v>1</v>
      </c>
      <c r="K263" s="62"/>
      <c r="L263" s="62"/>
      <c r="M263" s="49"/>
      <c r="N263" s="49"/>
      <c r="O263" s="49"/>
      <c r="P263" s="50"/>
      <c r="Q263" s="51">
        <v>1</v>
      </c>
      <c r="R263" s="87">
        <f t="shared" si="17"/>
        <v>5</v>
      </c>
      <c r="S263" s="88">
        <f t="shared" si="18"/>
        <v>0.45454545454545453</v>
      </c>
      <c r="T263" s="28" t="s">
        <v>188</v>
      </c>
      <c r="U263" s="89"/>
      <c r="V263" s="53"/>
      <c r="W263" s="26"/>
      <c r="X263" s="18" t="s">
        <v>31</v>
      </c>
      <c r="Y263" s="229" t="s">
        <v>145</v>
      </c>
      <c r="Z263" s="236"/>
    </row>
    <row r="264" spans="1:26" ht="13.5" customHeight="1" x14ac:dyDescent="0.35">
      <c r="A264" s="416"/>
      <c r="B264" s="467"/>
      <c r="C264" s="316"/>
      <c r="D264" s="317"/>
      <c r="E264" s="90" t="s">
        <v>638</v>
      </c>
      <c r="F264" s="97" t="s">
        <v>639</v>
      </c>
      <c r="G264" s="72">
        <v>1</v>
      </c>
      <c r="H264" s="61">
        <v>1</v>
      </c>
      <c r="I264" s="62">
        <v>1</v>
      </c>
      <c r="J264" s="62">
        <v>1</v>
      </c>
      <c r="K264" s="62">
        <v>1</v>
      </c>
      <c r="L264" s="62">
        <v>1</v>
      </c>
      <c r="M264" s="49">
        <v>1</v>
      </c>
      <c r="N264" s="49">
        <v>1</v>
      </c>
      <c r="O264" s="49">
        <v>1</v>
      </c>
      <c r="P264" s="50"/>
      <c r="Q264" s="51">
        <v>1</v>
      </c>
      <c r="R264" s="87">
        <f t="shared" si="17"/>
        <v>10</v>
      </c>
      <c r="S264" s="88">
        <f t="shared" si="18"/>
        <v>0.90909090909090906</v>
      </c>
      <c r="T264" s="28"/>
      <c r="U264" s="89"/>
      <c r="V264" s="53"/>
      <c r="W264" s="26"/>
      <c r="X264" s="18" t="s">
        <v>31</v>
      </c>
      <c r="Y264" s="229" t="s">
        <v>145</v>
      </c>
      <c r="Z264" s="236"/>
    </row>
    <row r="265" spans="1:26" ht="13.5" customHeight="1" x14ac:dyDescent="0.35">
      <c r="A265" s="416"/>
      <c r="B265" s="467"/>
      <c r="C265" s="316"/>
      <c r="D265" s="317"/>
      <c r="E265" s="90" t="s">
        <v>640</v>
      </c>
      <c r="F265" s="97" t="s">
        <v>641</v>
      </c>
      <c r="G265" s="72"/>
      <c r="H265" s="61">
        <v>1</v>
      </c>
      <c r="I265" s="62">
        <v>1</v>
      </c>
      <c r="J265" s="78">
        <v>1</v>
      </c>
      <c r="K265" s="62">
        <v>1</v>
      </c>
      <c r="L265" s="62"/>
      <c r="M265" s="49">
        <v>1</v>
      </c>
      <c r="N265" s="49">
        <v>1</v>
      </c>
      <c r="O265" s="49">
        <v>1</v>
      </c>
      <c r="P265" s="50"/>
      <c r="Q265" s="51"/>
      <c r="R265" s="87">
        <f t="shared" si="17"/>
        <v>7</v>
      </c>
      <c r="S265" s="88">
        <f t="shared" si="18"/>
        <v>0.63636363636363635</v>
      </c>
      <c r="T265" s="28"/>
      <c r="U265" s="89"/>
      <c r="V265" s="53"/>
      <c r="W265" s="54"/>
      <c r="X265" s="18" t="s">
        <v>31</v>
      </c>
      <c r="Y265" s="229" t="s">
        <v>145</v>
      </c>
      <c r="Z265" s="236"/>
    </row>
    <row r="266" spans="1:26" ht="13.5" customHeight="1" x14ac:dyDescent="0.35">
      <c r="A266" s="416"/>
      <c r="B266" s="467"/>
      <c r="C266" s="316"/>
      <c r="D266" s="188" t="s">
        <v>642</v>
      </c>
      <c r="E266" s="90" t="s">
        <v>643</v>
      </c>
      <c r="F266" s="97" t="s">
        <v>644</v>
      </c>
      <c r="G266" s="72">
        <v>1</v>
      </c>
      <c r="H266" s="61">
        <v>1</v>
      </c>
      <c r="I266" s="62"/>
      <c r="J266" s="62">
        <v>1</v>
      </c>
      <c r="K266" s="62">
        <v>1</v>
      </c>
      <c r="L266" s="62"/>
      <c r="M266" s="49">
        <v>1</v>
      </c>
      <c r="N266" s="49">
        <v>1</v>
      </c>
      <c r="O266" s="49">
        <v>1</v>
      </c>
      <c r="P266" s="50"/>
      <c r="Q266" s="51">
        <v>1</v>
      </c>
      <c r="R266" s="87">
        <f t="shared" si="17"/>
        <v>8</v>
      </c>
      <c r="S266" s="88">
        <f t="shared" si="18"/>
        <v>0.72727272727272729</v>
      </c>
      <c r="T266" s="28"/>
      <c r="U266" s="89"/>
      <c r="V266" s="53"/>
      <c r="W266" s="26"/>
      <c r="X266" s="31" t="s">
        <v>31</v>
      </c>
      <c r="Y266" s="232" t="s">
        <v>145</v>
      </c>
      <c r="Z266" s="236"/>
    </row>
    <row r="267" spans="1:26" ht="13.5" customHeight="1" thickBot="1" x14ac:dyDescent="0.4">
      <c r="A267" s="416"/>
      <c r="B267" s="467"/>
      <c r="C267" s="186" t="s">
        <v>645</v>
      </c>
      <c r="D267" s="185" t="s">
        <v>646</v>
      </c>
      <c r="E267" s="117" t="s">
        <v>647</v>
      </c>
      <c r="F267" s="162" t="s">
        <v>648</v>
      </c>
      <c r="G267" s="169">
        <v>1</v>
      </c>
      <c r="H267" s="170">
        <v>1</v>
      </c>
      <c r="I267" s="171">
        <v>1</v>
      </c>
      <c r="J267" s="171">
        <v>1</v>
      </c>
      <c r="K267" s="171">
        <v>1</v>
      </c>
      <c r="L267" s="171"/>
      <c r="M267" s="172"/>
      <c r="N267" s="172"/>
      <c r="O267" s="172"/>
      <c r="P267" s="173"/>
      <c r="Q267" s="174">
        <v>1</v>
      </c>
      <c r="R267" s="119">
        <f t="shared" si="17"/>
        <v>6</v>
      </c>
      <c r="S267" s="120">
        <f t="shared" si="18"/>
        <v>0.54545454545454541</v>
      </c>
      <c r="T267" s="83" t="s">
        <v>188</v>
      </c>
      <c r="U267" s="121"/>
      <c r="V267" s="122"/>
      <c r="W267" s="64"/>
      <c r="X267" s="118" t="s">
        <v>31</v>
      </c>
      <c r="Y267" s="235"/>
      <c r="Z267" s="240" t="s">
        <v>710</v>
      </c>
    </row>
    <row r="268" spans="1:26" ht="15.75" customHeight="1" thickBot="1" x14ac:dyDescent="0.4">
      <c r="A268" s="416"/>
      <c r="B268" s="468"/>
      <c r="C268" s="404" t="s">
        <v>704</v>
      </c>
      <c r="D268" s="412"/>
      <c r="E268" s="412"/>
      <c r="F268" s="413"/>
      <c r="G268" s="246">
        <f t="shared" ref="G268:Q268" si="19">SUM(G49:G267)</f>
        <v>135</v>
      </c>
      <c r="H268" s="247">
        <f t="shared" si="19"/>
        <v>169</v>
      </c>
      <c r="I268" s="247">
        <f t="shared" si="19"/>
        <v>136</v>
      </c>
      <c r="J268" s="247">
        <f t="shared" si="19"/>
        <v>161</v>
      </c>
      <c r="K268" s="247">
        <f t="shared" si="19"/>
        <v>177</v>
      </c>
      <c r="L268" s="247">
        <f t="shared" si="19"/>
        <v>103</v>
      </c>
      <c r="M268" s="247">
        <f t="shared" si="19"/>
        <v>99</v>
      </c>
      <c r="N268" s="247">
        <f t="shared" si="19"/>
        <v>114</v>
      </c>
      <c r="O268" s="247">
        <f t="shared" si="19"/>
        <v>100</v>
      </c>
      <c r="P268" s="247">
        <f t="shared" si="19"/>
        <v>93</v>
      </c>
      <c r="Q268" s="248">
        <f t="shared" si="19"/>
        <v>93</v>
      </c>
      <c r="R268" s="124"/>
      <c r="S268" s="177"/>
      <c r="T268" s="178">
        <v>76</v>
      </c>
      <c r="U268" s="180">
        <v>13</v>
      </c>
      <c r="V268" s="181">
        <v>11</v>
      </c>
      <c r="W268" s="398">
        <v>8</v>
      </c>
      <c r="X268" s="399"/>
      <c r="Y268" s="242">
        <v>38</v>
      </c>
      <c r="Z268" s="179">
        <v>52</v>
      </c>
    </row>
    <row r="269" spans="1:26" ht="18.75" customHeight="1" thickBot="1" x14ac:dyDescent="0.4">
      <c r="A269" s="405" t="s">
        <v>705</v>
      </c>
      <c r="B269" s="414"/>
      <c r="C269" s="414"/>
      <c r="D269" s="414"/>
      <c r="E269" s="414"/>
      <c r="F269" s="415"/>
      <c r="G269" s="298">
        <f t="shared" ref="G269:Q269" si="20">G8+G25+G43+G268</f>
        <v>149</v>
      </c>
      <c r="H269" s="299">
        <f t="shared" si="20"/>
        <v>188</v>
      </c>
      <c r="I269" s="299">
        <f t="shared" si="20"/>
        <v>148</v>
      </c>
      <c r="J269" s="299">
        <f t="shared" si="20"/>
        <v>175</v>
      </c>
      <c r="K269" s="299">
        <f t="shared" si="20"/>
        <v>191</v>
      </c>
      <c r="L269" s="299">
        <f t="shared" si="20"/>
        <v>114</v>
      </c>
      <c r="M269" s="299">
        <f t="shared" si="20"/>
        <v>103</v>
      </c>
      <c r="N269" s="299">
        <f t="shared" si="20"/>
        <v>124</v>
      </c>
      <c r="O269" s="299">
        <f t="shared" si="20"/>
        <v>111</v>
      </c>
      <c r="P269" s="299">
        <f t="shared" si="20"/>
        <v>102</v>
      </c>
      <c r="Q269" s="300">
        <f t="shared" si="20"/>
        <v>98</v>
      </c>
      <c r="R269" s="280"/>
      <c r="S269" s="281"/>
      <c r="T269" s="301">
        <v>78</v>
      </c>
      <c r="U269" s="302">
        <f>U268+U43+U25+U8</f>
        <v>25</v>
      </c>
      <c r="V269" s="302">
        <v>24</v>
      </c>
      <c r="W269" s="407">
        <v>13</v>
      </c>
      <c r="X269" s="408"/>
      <c r="Y269" s="303">
        <v>38</v>
      </c>
      <c r="Z269" s="301">
        <v>52</v>
      </c>
    </row>
  </sheetData>
  <sheetProtection algorithmName="SHA-512" hashValue="xdz3r38XuFAERZE/ifv/ySzMAxLQJxUDXg4pVpx17dbp8d/Qb48AM5cs/bUM31y9BuwUjPzOOoj5pvFLH3HedA==" saltValue="kO4WJZCrrdnwb8Z2xBiA/Q==" spinCount="100000" sheet="1" objects="1" scenarios="1"/>
  <mergeCells count="103">
    <mergeCell ref="G1:H1"/>
    <mergeCell ref="A1:A2"/>
    <mergeCell ref="C1:C2"/>
    <mergeCell ref="D1:D2"/>
    <mergeCell ref="E1:E2"/>
    <mergeCell ref="F1:F2"/>
    <mergeCell ref="B1:B2"/>
    <mergeCell ref="B26:B43"/>
    <mergeCell ref="B44:B268"/>
    <mergeCell ref="A14:A24"/>
    <mergeCell ref="C14:C20"/>
    <mergeCell ref="D14:D16"/>
    <mergeCell ref="D18:D19"/>
    <mergeCell ref="C21:C23"/>
    <mergeCell ref="D21:D22"/>
    <mergeCell ref="C24:F24"/>
    <mergeCell ref="B14:B24"/>
    <mergeCell ref="A3:A8"/>
    <mergeCell ref="C4:C5"/>
    <mergeCell ref="D4:D5"/>
    <mergeCell ref="C8:F8"/>
    <mergeCell ref="A9:A13"/>
    <mergeCell ref="C9:C12"/>
    <mergeCell ref="C13:F13"/>
    <mergeCell ref="Z1:Z2"/>
    <mergeCell ref="I1:L1"/>
    <mergeCell ref="M1:O1"/>
    <mergeCell ref="P1:Q1"/>
    <mergeCell ref="R1:R2"/>
    <mergeCell ref="S1:S2"/>
    <mergeCell ref="T1:T2"/>
    <mergeCell ref="U1:U2"/>
    <mergeCell ref="V1:V2"/>
    <mergeCell ref="W1:W2"/>
    <mergeCell ref="X1:X2"/>
    <mergeCell ref="Y1:Y2"/>
    <mergeCell ref="B3:B8"/>
    <mergeCell ref="B9:B13"/>
    <mergeCell ref="C66:C75"/>
    <mergeCell ref="D67:D75"/>
    <mergeCell ref="C76:C78"/>
    <mergeCell ref="D76:D78"/>
    <mergeCell ref="C79:C80"/>
    <mergeCell ref="D79:D80"/>
    <mergeCell ref="A25:F25"/>
    <mergeCell ref="A26:A43"/>
    <mergeCell ref="D29:D30"/>
    <mergeCell ref="C36:C42"/>
    <mergeCell ref="D37:D38"/>
    <mergeCell ref="D39:D41"/>
    <mergeCell ref="C43:F43"/>
    <mergeCell ref="D31:D32"/>
    <mergeCell ref="C28:C32"/>
    <mergeCell ref="C26:C27"/>
    <mergeCell ref="D86:D93"/>
    <mergeCell ref="C98:C99"/>
    <mergeCell ref="D98:D99"/>
    <mergeCell ref="C100:C106"/>
    <mergeCell ref="D100:D106"/>
    <mergeCell ref="C94:C97"/>
    <mergeCell ref="D94:D97"/>
    <mergeCell ref="C81:C93"/>
    <mergeCell ref="D81:D82"/>
    <mergeCell ref="D84:D85"/>
    <mergeCell ref="D107:D112"/>
    <mergeCell ref="C113:C121"/>
    <mergeCell ref="D113:D121"/>
    <mergeCell ref="C122:C236"/>
    <mergeCell ref="D122:D127"/>
    <mergeCell ref="D131:D132"/>
    <mergeCell ref="D134:D140"/>
    <mergeCell ref="D141:D152"/>
    <mergeCell ref="D154:D167"/>
    <mergeCell ref="D168:D170"/>
    <mergeCell ref="D172:D195"/>
    <mergeCell ref="D199:D203"/>
    <mergeCell ref="D204:D232"/>
    <mergeCell ref="D233:D236"/>
    <mergeCell ref="D196:D198"/>
    <mergeCell ref="W268:X268"/>
    <mergeCell ref="W269:X269"/>
    <mergeCell ref="W8:X8"/>
    <mergeCell ref="W13:X13"/>
    <mergeCell ref="W25:X25"/>
    <mergeCell ref="W24:X24"/>
    <mergeCell ref="W43:X43"/>
    <mergeCell ref="C237:C250"/>
    <mergeCell ref="D237:D247"/>
    <mergeCell ref="D248:D250"/>
    <mergeCell ref="C268:F268"/>
    <mergeCell ref="A269:F269"/>
    <mergeCell ref="C251:C253"/>
    <mergeCell ref="D251:D252"/>
    <mergeCell ref="C255:C260"/>
    <mergeCell ref="D256:D260"/>
    <mergeCell ref="C262:C266"/>
    <mergeCell ref="D262:D265"/>
    <mergeCell ref="A44:A268"/>
    <mergeCell ref="C44:C54"/>
    <mergeCell ref="D44:D53"/>
    <mergeCell ref="C55:C65"/>
    <mergeCell ref="D55:D65"/>
    <mergeCell ref="C107:C112"/>
  </mergeCells>
  <conditionalFormatting sqref="Y3:Y7 Y14:Y23 Y44:Y55 G135:G137 G103 G178:G179 G105:G106 H103:H106 H229:H232 H204:H212 H75:H80 G139:I139 I137 I96:I106 I59:I66 G14:J23 G3:J7 J90:J106 J266:J267 J215:J216 J235:J247 J164:J173 J178:J179 J76:J78 J80 J175:J176 K14:K18 G44:K55 K72:K80 K62:K66 K229:K232 K96:K106 K139 K172 K174:K179 L44:L53 K3:L3 L227:L232 L160:L179 L55 L104:L106 M106 M121:M123 M125:M139 M164:M179 N168:N179 N219:N220 N201:N212 N139 O182:O185 O228:O232 O200:O210 L14:V23 M44:V55 Q235:V241 R234:V234 Q215:V216 R214:V214 Q149:V175 R148:V148 Q265:V267 Q135:V139 R133:V134 R242:V242 Q210:V213 R209:V209 Q178:V179 Q77:V80 R76:V76 R176:V177 R263:V264 H227 K20:K23 K5:L7 G26:V27 M57:M60 K57:K60 J57:J62 I57 R56:S56 G71:G80 H71:H73 Q71:V75 L71:P80 I68:I80 K68:K70 Y57:Y80 G57:H70 L57:L70 N69:N70 N57:N67 O57:V70 M62:M70 J64:J72 J82:J84 R81:S81 Y108 G108:V108 R107:S107 J110:K112 R109:S109 Y141:Y179 O141:P179 L141:L158 Q141:V147 N141:N166 M141:M162 K141:K170 J141:J162 H141:I179 G141:G176 R140:S140 H181:H183 M181:M184 I181:L196 R180:S180 G198:G212 L198:L212 Q198:V208 H198:H202 N198:O198 I198:J212 R197:S197 Y218:Y220 O218:V220 K218:M220 J218:J219 G218:I220 R217:S217 G222:G232 H222:H225 I222:J232 L222:L225 O222:O226 K222:K227 Y222:Y232 P222:V232 M222:N232 R221:S221 M234:M241 I234 G234 R268:S269 R233:S233 I253:I267 J249:J264 Y9:Y12 G9:V12 N29:N32 O28:V32 G28:M32 L33:V42 J33:K41 G33:I42 Y26:Y42 M186:M196 O187:O196 H185:H196 Y181:Y196 P181:V196 N181:N196 G181:G196 G214:I216 L214:L216 N214:N216 O212:O216 K198:K216 Y198:Y216 P198:P216 M198:M216 I236:I251 G236:G267 H236:H266 M243:M267 N235:N267 Q243:V262 Y234:Y267 O234:P267 K234:L267 J86:J88 I82:I94 M82:M104 L82:L102 Y82:Y106 N82:V106 K82:K94 G82:H101 J113:J139 K113:K137 I111:I135 G110:G133 H110:H137 L110:L139 M110:M119 N110:N137 O110:P139 Y110:Y139 Q110:V132 M3:V7">
    <cfRule type="expression" dxfId="85" priority="79">
      <formula>G3=""</formula>
    </cfRule>
  </conditionalFormatting>
  <conditionalFormatting sqref="W57:X64 W141:X177 W218:X218 W254:X267 W14:X23 W3:X7 W10:X10 W40:X42 W13 W24 W44:X53 W43 W29:X29 W33:X34 W37:X37 W70:X78 W110:X110 W181:X187 W190:X194 W214:X214 W198:X211 W222:X230 W232:X232 W234:X245 W248:X251 W82:X83 W86:X104 W113:X137">
    <cfRule type="expression" dxfId="84" priority="78">
      <formula>W5=vu=EN=CR</formula>
    </cfRule>
  </conditionalFormatting>
  <conditionalFormatting sqref="T57:T80 T108 T141:T179 T218:T220 T222:T232 T3:T55 T181:T196 T198:T216 T234:T267 T82:T106 T110:T139">
    <cfRule type="expression" dxfId="83" priority="77">
      <formula>T3=MR=ML=INR</formula>
    </cfRule>
  </conditionalFormatting>
  <conditionalFormatting sqref="T8">
    <cfRule type="expression" dxfId="82" priority="76">
      <formula>T8=""</formula>
    </cfRule>
  </conditionalFormatting>
  <conditionalFormatting sqref="T13">
    <cfRule type="expression" dxfId="81" priority="75">
      <formula>T13=""</formula>
    </cfRule>
  </conditionalFormatting>
  <conditionalFormatting sqref="T24">
    <cfRule type="expression" dxfId="80" priority="74">
      <formula>T24=""</formula>
    </cfRule>
  </conditionalFormatting>
  <conditionalFormatting sqref="T25">
    <cfRule type="expression" dxfId="79" priority="73">
      <formula>T25=""</formula>
    </cfRule>
  </conditionalFormatting>
  <conditionalFormatting sqref="T43">
    <cfRule type="expression" dxfId="78" priority="72">
      <formula>T43=""</formula>
    </cfRule>
  </conditionalFormatting>
  <conditionalFormatting sqref="AA7">
    <cfRule type="expression" dxfId="77" priority="71">
      <formula>$W$3:$X$267=vu=EN=CR</formula>
    </cfRule>
  </conditionalFormatting>
  <conditionalFormatting sqref="G134 T3:T267">
    <cfRule type="expression" dxfId="76" priority="70">
      <formula>G3=""</formula>
    </cfRule>
  </conditionalFormatting>
  <conditionalFormatting sqref="G213">
    <cfRule type="expression" dxfId="75" priority="69">
      <formula>G213=""</formula>
    </cfRule>
  </conditionalFormatting>
  <conditionalFormatting sqref="G217">
    <cfRule type="expression" dxfId="74" priority="68">
      <formula>G217=""</formula>
    </cfRule>
  </conditionalFormatting>
  <conditionalFormatting sqref="G235">
    <cfRule type="expression" dxfId="73" priority="67">
      <formula>G235=""</formula>
    </cfRule>
  </conditionalFormatting>
  <conditionalFormatting sqref="G102">
    <cfRule type="expression" dxfId="72" priority="66">
      <formula>G102=""</formula>
    </cfRule>
  </conditionalFormatting>
  <conditionalFormatting sqref="G180">
    <cfRule type="expression" dxfId="71" priority="65">
      <formula>G180=""</formula>
    </cfRule>
  </conditionalFormatting>
  <conditionalFormatting sqref="G138">
    <cfRule type="expression" dxfId="70" priority="64">
      <formula>G138=""</formula>
    </cfRule>
  </conditionalFormatting>
  <conditionalFormatting sqref="G104">
    <cfRule type="expression" dxfId="69" priority="62">
      <formula>G104=""</formula>
    </cfRule>
  </conditionalFormatting>
  <conditionalFormatting sqref="G177">
    <cfRule type="expression" dxfId="68" priority="63">
      <formula>G177=""</formula>
    </cfRule>
  </conditionalFormatting>
  <conditionalFormatting sqref="K221">
    <cfRule type="expression" dxfId="67" priority="61">
      <formula>K221=""</formula>
    </cfRule>
  </conditionalFormatting>
  <conditionalFormatting sqref="K71">
    <cfRule type="expression" dxfId="66" priority="60">
      <formula>K71=""</formula>
    </cfRule>
  </conditionalFormatting>
  <conditionalFormatting sqref="K180">
    <cfRule type="expression" dxfId="65" priority="59">
      <formula>K180=""</formula>
    </cfRule>
  </conditionalFormatting>
  <conditionalFormatting sqref="K233">
    <cfRule type="expression" dxfId="64" priority="58">
      <formula>K233=""</formula>
    </cfRule>
  </conditionalFormatting>
  <conditionalFormatting sqref="K61">
    <cfRule type="expression" dxfId="63" priority="57">
      <formula>K61=""</formula>
    </cfRule>
  </conditionalFormatting>
  <conditionalFormatting sqref="K197">
    <cfRule type="expression" dxfId="62" priority="56">
      <formula>K197=""</formula>
    </cfRule>
  </conditionalFormatting>
  <conditionalFormatting sqref="K56">
    <cfRule type="expression" dxfId="61" priority="55">
      <formula>K56=""</formula>
    </cfRule>
  </conditionalFormatting>
  <conditionalFormatting sqref="K228">
    <cfRule type="expression" dxfId="60" priority="54">
      <formula>K228=""</formula>
    </cfRule>
  </conditionalFormatting>
  <conditionalFormatting sqref="K95">
    <cfRule type="expression" dxfId="59" priority="53">
      <formula>K95=""</formula>
    </cfRule>
  </conditionalFormatting>
  <conditionalFormatting sqref="K138">
    <cfRule type="expression" dxfId="58" priority="52">
      <formula>K138=""</formula>
    </cfRule>
  </conditionalFormatting>
  <conditionalFormatting sqref="K67">
    <cfRule type="expression" dxfId="57" priority="51">
      <formula>K67=""</formula>
    </cfRule>
  </conditionalFormatting>
  <conditionalFormatting sqref="K171">
    <cfRule type="expression" dxfId="56" priority="50">
      <formula>K171=""</formula>
    </cfRule>
  </conditionalFormatting>
  <conditionalFormatting sqref="K173">
    <cfRule type="expression" dxfId="55" priority="49">
      <formula>K173=""</formula>
    </cfRule>
  </conditionalFormatting>
  <conditionalFormatting sqref="M105">
    <cfRule type="expression" dxfId="54" priority="46">
      <formula>M105=""</formula>
    </cfRule>
  </conditionalFormatting>
  <conditionalFormatting sqref="M120">
    <cfRule type="expression" dxfId="53" priority="45">
      <formula>M120=""</formula>
    </cfRule>
  </conditionalFormatting>
  <conditionalFormatting sqref="M61">
    <cfRule type="expression" dxfId="52" priority="44">
      <formula>M61=""</formula>
    </cfRule>
  </conditionalFormatting>
  <conditionalFormatting sqref="M124">
    <cfRule type="expression" dxfId="51" priority="43">
      <formula>M124=""</formula>
    </cfRule>
  </conditionalFormatting>
  <conditionalFormatting sqref="M140">
    <cfRule type="expression" dxfId="50" priority="42">
      <formula>M140=""</formula>
    </cfRule>
  </conditionalFormatting>
  <conditionalFormatting sqref="M163">
    <cfRule type="expression" dxfId="49" priority="41">
      <formula>M163=""</formula>
    </cfRule>
  </conditionalFormatting>
  <conditionalFormatting sqref="M242">
    <cfRule type="expression" dxfId="48" priority="40">
      <formula>M242=""</formula>
    </cfRule>
  </conditionalFormatting>
  <conditionalFormatting sqref="N217">
    <cfRule type="expression" dxfId="47" priority="39">
      <formula>N217=""</formula>
    </cfRule>
  </conditionalFormatting>
  <conditionalFormatting sqref="N167">
    <cfRule type="expression" dxfId="46" priority="38">
      <formula>N167=""</formula>
    </cfRule>
  </conditionalFormatting>
  <conditionalFormatting sqref="N68">
    <cfRule type="expression" dxfId="45" priority="37">
      <formula>N68=""</formula>
    </cfRule>
  </conditionalFormatting>
  <conditionalFormatting sqref="N218">
    <cfRule type="expression" dxfId="44" priority="36">
      <formula>N218=""</formula>
    </cfRule>
  </conditionalFormatting>
  <conditionalFormatting sqref="N200">
    <cfRule type="expression" dxfId="43" priority="35">
      <formula>N200=""</formula>
    </cfRule>
  </conditionalFormatting>
  <conditionalFormatting sqref="N199">
    <cfRule type="expression" dxfId="42" priority="31">
      <formula>N199=""</formula>
    </cfRule>
  </conditionalFormatting>
  <conditionalFormatting sqref="N138">
    <cfRule type="expression" dxfId="41" priority="34">
      <formula>N138=""</formula>
    </cfRule>
  </conditionalFormatting>
  <conditionalFormatting sqref="N213">
    <cfRule type="expression" dxfId="40" priority="33">
      <formula>N213=""</formula>
    </cfRule>
  </conditionalFormatting>
  <conditionalFormatting sqref="N234">
    <cfRule type="expression" dxfId="39" priority="32">
      <formula>N234=""</formula>
    </cfRule>
  </conditionalFormatting>
  <conditionalFormatting sqref="O211">
    <cfRule type="expression" dxfId="38" priority="30">
      <formula>O211=""</formula>
    </cfRule>
  </conditionalFormatting>
  <conditionalFormatting sqref="O181">
    <cfRule type="expression" dxfId="37" priority="29">
      <formula>O181=""</formula>
    </cfRule>
  </conditionalFormatting>
  <conditionalFormatting sqref="O227">
    <cfRule type="expression" dxfId="36" priority="28">
      <formula>O227=""</formula>
    </cfRule>
  </conditionalFormatting>
  <conditionalFormatting sqref="O199">
    <cfRule type="expression" dxfId="35" priority="27">
      <formula>O199=""</formula>
    </cfRule>
  </conditionalFormatting>
  <conditionalFormatting sqref="O186">
    <cfRule type="expression" dxfId="34" priority="26">
      <formula>O186=""</formula>
    </cfRule>
  </conditionalFormatting>
  <conditionalFormatting sqref="Q234">
    <cfRule type="expression" dxfId="33" priority="25">
      <formula>Q234=""</formula>
    </cfRule>
  </conditionalFormatting>
  <conditionalFormatting sqref="Q214">
    <cfRule type="expression" dxfId="32" priority="24">
      <formula>Q214=""</formula>
    </cfRule>
  </conditionalFormatting>
  <conditionalFormatting sqref="Q148">
    <cfRule type="expression" dxfId="31" priority="23">
      <formula>Q148=""</formula>
    </cfRule>
  </conditionalFormatting>
  <conditionalFormatting sqref="Q263">
    <cfRule type="expression" dxfId="30" priority="22">
      <formula>Q263=""</formula>
    </cfRule>
  </conditionalFormatting>
  <conditionalFormatting sqref="Q134">
    <cfRule type="expression" dxfId="29" priority="21">
      <formula>Q134=""</formula>
    </cfRule>
  </conditionalFormatting>
  <conditionalFormatting sqref="Q133">
    <cfRule type="expression" dxfId="28" priority="20">
      <formula>Q133=""</formula>
    </cfRule>
  </conditionalFormatting>
  <conditionalFormatting sqref="Q242">
    <cfRule type="expression" dxfId="27" priority="19">
      <formula>Q242=""</formula>
    </cfRule>
  </conditionalFormatting>
  <conditionalFormatting sqref="Q264">
    <cfRule type="expression" dxfId="26" priority="14">
      <formula>Q264=""</formula>
    </cfRule>
  </conditionalFormatting>
  <conditionalFormatting sqref="Q209">
    <cfRule type="expression" dxfId="25" priority="18">
      <formula>Q209=""</formula>
    </cfRule>
  </conditionalFormatting>
  <conditionalFormatting sqref="Q177">
    <cfRule type="expression" dxfId="24" priority="17">
      <formula>Q177=""</formula>
    </cfRule>
  </conditionalFormatting>
  <conditionalFormatting sqref="Q76">
    <cfRule type="expression" dxfId="23" priority="16">
      <formula>Q76=""</formula>
    </cfRule>
  </conditionalFormatting>
  <conditionalFormatting sqref="Q176">
    <cfRule type="expression" dxfId="22" priority="15">
      <formula>Q176=""</formula>
    </cfRule>
  </conditionalFormatting>
  <conditionalFormatting sqref="H184">
    <cfRule type="expression" dxfId="21" priority="13">
      <formula>H184=""</formula>
    </cfRule>
  </conditionalFormatting>
  <conditionalFormatting sqref="H235">
    <cfRule type="expression" dxfId="20" priority="12">
      <formula>H235=""</formula>
    </cfRule>
  </conditionalFormatting>
  <conditionalFormatting sqref="T233">
    <cfRule type="expression" dxfId="19" priority="11">
      <formula>T233=""</formula>
    </cfRule>
  </conditionalFormatting>
  <conditionalFormatting sqref="T233">
    <cfRule type="expression" dxfId="18" priority="10">
      <formula>T233=MR=ML=INR</formula>
    </cfRule>
  </conditionalFormatting>
  <conditionalFormatting sqref="T81">
    <cfRule type="expression" dxfId="17" priority="9">
      <formula>T81=""</formula>
    </cfRule>
  </conditionalFormatting>
  <conditionalFormatting sqref="T81">
    <cfRule type="expression" dxfId="16" priority="8">
      <formula>T81=MR=ML=INR</formula>
    </cfRule>
  </conditionalFormatting>
  <conditionalFormatting sqref="K19">
    <cfRule type="expression" dxfId="15" priority="7">
      <formula>K19=""</formula>
    </cfRule>
  </conditionalFormatting>
  <conditionalFormatting sqref="K42">
    <cfRule type="expression" dxfId="14" priority="6">
      <formula>K42=""</formula>
    </cfRule>
  </conditionalFormatting>
  <conditionalFormatting sqref="K4">
    <cfRule type="expression" dxfId="13" priority="5">
      <formula>K4=""</formula>
    </cfRule>
  </conditionalFormatting>
  <conditionalFormatting sqref="W54:X55 W79:X80 W108:X108 W105:X105 W138:X139 W178:X179 W195:X196 W215:X216 W219:X220 W30:X32 W26:X27">
    <cfRule type="expression" dxfId="12" priority="80">
      <formula>W29=vu=EN=CR</formula>
    </cfRule>
  </conditionalFormatting>
  <conditionalFormatting sqref="N28">
    <cfRule type="expression" dxfId="11" priority="4">
      <formula>N28=""</formula>
    </cfRule>
  </conditionalFormatting>
  <conditionalFormatting sqref="W65:X65 W106:X106">
    <cfRule type="expression" dxfId="10" priority="81">
      <formula>W69=vu=EN=CR</formula>
    </cfRule>
  </conditionalFormatting>
  <conditionalFormatting sqref="W69:X69">
    <cfRule type="expression" dxfId="9" priority="82">
      <formula>W68=vu=EN=CR</formula>
    </cfRule>
  </conditionalFormatting>
  <conditionalFormatting sqref="W67:X67">
    <cfRule type="expression" dxfId="8" priority="83">
      <formula>W70=vu=EN=CR</formula>
    </cfRule>
  </conditionalFormatting>
  <conditionalFormatting sqref="W68:X68">
    <cfRule type="expression" dxfId="7" priority="84">
      <formula>W71=vu=EN=CR</formula>
    </cfRule>
  </conditionalFormatting>
  <conditionalFormatting sqref="W66:X66 W253:X253 W12:X12 W9:X9 W39:X39 W36:X36 W247:X247 W85:X85">
    <cfRule type="expression" dxfId="6" priority="85">
      <formula>W10=vu=EN=CR</formula>
    </cfRule>
  </conditionalFormatting>
  <conditionalFormatting sqref="W28:X28">
    <cfRule type="expression" dxfId="5" priority="86">
      <formula>W35=vu=EN=CR</formula>
    </cfRule>
  </conditionalFormatting>
  <conditionalFormatting sqref="W252:X252 W11:X11 W8 W38:X38">
    <cfRule type="expression" dxfId="4" priority="87">
      <formula>#REF!=vu=EN=CR</formula>
    </cfRule>
  </conditionalFormatting>
  <conditionalFormatting sqref="W25">
    <cfRule type="expression" dxfId="3" priority="88">
      <formula>#REF!=vu=EN=CR</formula>
    </cfRule>
  </conditionalFormatting>
  <conditionalFormatting sqref="W35:X35 W111:X111 W188:X188 W212:X213 W231:X231 W246:X246 W84:X84">
    <cfRule type="expression" dxfId="2" priority="102">
      <formula>#REF!=vu=EN=CR</formula>
    </cfRule>
  </conditionalFormatting>
  <conditionalFormatting sqref="W189:X189 W112:X112">
    <cfRule type="expression" dxfId="1" priority="130">
      <formula>#REF!=vu=EN=CR</formula>
    </cfRule>
  </conditionalFormatting>
  <conditionalFormatting sqref="Z3:Z269">
    <cfRule type="expression" dxfId="0" priority="1">
      <formula>Z3=""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tabSelected="1" workbookViewId="0">
      <selection activeCell="I7" sqref="I7"/>
    </sheetView>
  </sheetViews>
  <sheetFormatPr baseColWidth="10" defaultColWidth="11.453125" defaultRowHeight="14" x14ac:dyDescent="0.35"/>
  <cols>
    <col min="1" max="1" width="23.54296875" style="310" customWidth="1"/>
    <col min="2" max="2" width="70.1796875" style="312" customWidth="1"/>
    <col min="3" max="3" width="11.453125" style="311"/>
    <col min="4" max="16384" width="11.453125" style="310"/>
  </cols>
  <sheetData>
    <row r="1" spans="1:3" ht="28" x14ac:dyDescent="0.35">
      <c r="A1" s="309" t="s">
        <v>656</v>
      </c>
      <c r="B1" s="309" t="s">
        <v>667</v>
      </c>
      <c r="C1" s="308" t="s">
        <v>668</v>
      </c>
    </row>
    <row r="2" spans="1:3" x14ac:dyDescent="0.35">
      <c r="A2" s="311" t="s">
        <v>657</v>
      </c>
      <c r="B2" s="312" t="s">
        <v>671</v>
      </c>
      <c r="C2" s="311">
        <v>2015</v>
      </c>
    </row>
    <row r="3" spans="1:3" x14ac:dyDescent="0.35">
      <c r="A3" s="311" t="s">
        <v>658</v>
      </c>
      <c r="B3" s="312" t="s">
        <v>672</v>
      </c>
      <c r="C3" s="311">
        <v>2015</v>
      </c>
    </row>
    <row r="4" spans="1:3" x14ac:dyDescent="0.35">
      <c r="A4" s="311" t="s">
        <v>659</v>
      </c>
      <c r="B4" s="312" t="s">
        <v>673</v>
      </c>
      <c r="C4" s="311">
        <v>2015</v>
      </c>
    </row>
    <row r="5" spans="1:3" x14ac:dyDescent="0.35">
      <c r="A5" s="311" t="s">
        <v>660</v>
      </c>
      <c r="B5" s="312" t="s">
        <v>674</v>
      </c>
      <c r="C5" s="311">
        <v>2019</v>
      </c>
    </row>
    <row r="6" spans="1:3" ht="28" x14ac:dyDescent="0.35">
      <c r="A6" s="311" t="s">
        <v>661</v>
      </c>
      <c r="B6" s="312" t="s">
        <v>675</v>
      </c>
      <c r="C6" s="311">
        <v>2020</v>
      </c>
    </row>
    <row r="7" spans="1:3" ht="28" x14ac:dyDescent="0.35">
      <c r="A7" s="311" t="s">
        <v>662</v>
      </c>
      <c r="B7" s="312" t="s">
        <v>676</v>
      </c>
      <c r="C7" s="311">
        <v>2020</v>
      </c>
    </row>
    <row r="8" spans="1:3" x14ac:dyDescent="0.35">
      <c r="A8" s="311" t="s">
        <v>663</v>
      </c>
      <c r="B8" s="312" t="s">
        <v>677</v>
      </c>
      <c r="C8" s="311">
        <v>2020</v>
      </c>
    </row>
    <row r="9" spans="1:3" x14ac:dyDescent="0.35">
      <c r="A9" s="311" t="s">
        <v>664</v>
      </c>
      <c r="B9" s="312" t="s">
        <v>678</v>
      </c>
      <c r="C9" s="311">
        <v>2020</v>
      </c>
    </row>
    <row r="10" spans="1:3" x14ac:dyDescent="0.35">
      <c r="A10" s="311" t="s">
        <v>665</v>
      </c>
      <c r="B10" s="312" t="s">
        <v>680</v>
      </c>
      <c r="C10" s="311" t="s">
        <v>669</v>
      </c>
    </row>
    <row r="11" spans="1:3" x14ac:dyDescent="0.35">
      <c r="A11" s="311" t="s">
        <v>666</v>
      </c>
      <c r="B11" s="312" t="s">
        <v>681</v>
      </c>
      <c r="C11" s="311" t="s">
        <v>670</v>
      </c>
    </row>
    <row r="12" spans="1:3" ht="28" x14ac:dyDescent="0.35">
      <c r="A12" s="311" t="s">
        <v>679</v>
      </c>
      <c r="B12" s="312" t="s">
        <v>715</v>
      </c>
      <c r="C12" s="311" t="s">
        <v>682</v>
      </c>
    </row>
    <row r="13" spans="1:3" ht="28" x14ac:dyDescent="0.35">
      <c r="A13" s="311" t="s">
        <v>684</v>
      </c>
      <c r="B13" s="312" t="s">
        <v>683</v>
      </c>
      <c r="C13" s="311">
        <v>2021</v>
      </c>
    </row>
  </sheetData>
  <sheetProtection algorithmName="SHA-512" hashValue="g7vykqFaZ1JJQWBsrMzVH2UpHz1xXQWtH6xNMbHIbd19OZ6asx+JZ4RxyX0Nv/arL58LnwDu6KUiEC1lHo+yZA==" saltValue="FO0LLJISs+RoPgw7o3NU0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Cantidad vertebrados 2011-2021</vt:lpstr>
      <vt:lpstr>Vertebrados 2011-2021</vt:lpstr>
      <vt:lpstr>Fuentes de 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mapac</cp:lastModifiedBy>
  <dcterms:created xsi:type="dcterms:W3CDTF">2021-05-18T21:29:13Z</dcterms:created>
  <dcterms:modified xsi:type="dcterms:W3CDTF">2023-01-13T15:11:33Z</dcterms:modified>
</cp:coreProperties>
</file>